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Documents\"/>
    </mc:Choice>
  </mc:AlternateContent>
  <bookViews>
    <workbookView xWindow="0" yWindow="0" windowWidth="28800" windowHeight="12330"/>
  </bookViews>
  <sheets>
    <sheet name="Nastavnici i saradnici" sheetId="2" r:id="rId1"/>
  </sheets>
  <definedNames>
    <definedName name="_xlnm.Print_Area" localSheetId="0">'Nastavnici i saradnici'!$A$1:$BG$221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08" i="2" l="1"/>
  <c r="X108" i="2"/>
  <c r="Z108" i="2"/>
  <c r="AB108" i="2"/>
  <c r="AD108" i="2"/>
  <c r="AF108" i="2"/>
  <c r="AG108" i="2"/>
  <c r="AI108" i="2"/>
  <c r="K48" i="2" l="1"/>
  <c r="J48" i="2"/>
  <c r="I48" i="2"/>
  <c r="K51" i="2"/>
  <c r="J51" i="2"/>
  <c r="I51" i="2"/>
  <c r="K50" i="2"/>
  <c r="J50" i="2"/>
  <c r="I50" i="2"/>
  <c r="L46" i="2"/>
  <c r="K46" i="2"/>
  <c r="J46" i="2"/>
  <c r="I46" i="2"/>
  <c r="L43" i="2"/>
  <c r="K43" i="2"/>
  <c r="J43" i="2"/>
  <c r="I43" i="2"/>
  <c r="K42" i="2"/>
  <c r="J42" i="2"/>
  <c r="I42" i="2"/>
  <c r="L54" i="2"/>
  <c r="K54" i="2"/>
  <c r="J54" i="2"/>
  <c r="I54" i="2"/>
  <c r="L47" i="2"/>
  <c r="K47" i="2"/>
  <c r="J47" i="2"/>
  <c r="I47" i="2"/>
  <c r="K52" i="2"/>
  <c r="J52" i="2"/>
  <c r="I52" i="2"/>
  <c r="L45" i="2"/>
  <c r="K45" i="2"/>
  <c r="J45" i="2"/>
  <c r="I45" i="2"/>
  <c r="L53" i="2"/>
  <c r="K53" i="2"/>
  <c r="J53" i="2"/>
  <c r="I53" i="2"/>
  <c r="L44" i="2"/>
  <c r="K44" i="2"/>
  <c r="J44" i="2"/>
  <c r="I44" i="2"/>
  <c r="K41" i="2"/>
  <c r="J41" i="2"/>
  <c r="L40" i="2"/>
  <c r="K40" i="2"/>
  <c r="J40" i="2"/>
  <c r="I40" i="2"/>
  <c r="K49" i="2"/>
  <c r="J49" i="2"/>
  <c r="I49" i="2"/>
  <c r="I12" i="2"/>
  <c r="J12" i="2"/>
  <c r="K12" i="2"/>
  <c r="I13" i="2"/>
  <c r="J13" i="2"/>
  <c r="K13" i="2"/>
  <c r="L13" i="2"/>
  <c r="I16" i="2"/>
  <c r="J16" i="2"/>
  <c r="K16" i="2"/>
  <c r="L16" i="2"/>
  <c r="I20" i="2"/>
  <c r="J20" i="2"/>
  <c r="K20" i="2"/>
  <c r="I21" i="2"/>
  <c r="J21" i="2"/>
  <c r="K21" i="2"/>
  <c r="I18" i="2"/>
  <c r="J18" i="2"/>
  <c r="K18" i="2"/>
  <c r="BD108" i="2" l="1"/>
  <c r="AO108" i="2"/>
  <c r="AW108" i="2"/>
  <c r="AX108" i="2" s="1"/>
  <c r="BE108" i="2"/>
  <c r="BC108" i="2"/>
  <c r="AP108" i="2"/>
  <c r="BF108" i="2"/>
  <c r="AU108" i="2"/>
  <c r="AV108" i="2" s="1"/>
  <c r="AQ108" i="2"/>
  <c r="AR108" i="2" s="1"/>
  <c r="AY108" i="2"/>
  <c r="BG108" i="2"/>
  <c r="AZ108" i="2"/>
  <c r="AS108" i="2"/>
  <c r="AT108" i="2" s="1"/>
  <c r="BA108" i="2"/>
  <c r="BB108" i="2"/>
  <c r="AI218" i="2"/>
  <c r="H218" i="2" s="1"/>
  <c r="AF218" i="2"/>
  <c r="G218" i="2" s="1"/>
  <c r="AD218" i="2"/>
  <c r="AB218" i="2"/>
  <c r="E218" i="2" s="1"/>
  <c r="Z218" i="2"/>
  <c r="X218" i="2"/>
  <c r="C218" i="2" s="1"/>
  <c r="V218" i="2"/>
  <c r="B218" i="2" s="1"/>
  <c r="L218" i="2"/>
  <c r="K218" i="2"/>
  <c r="J218" i="2"/>
  <c r="I218" i="2"/>
  <c r="F218" i="2"/>
  <c r="AI217" i="2"/>
  <c r="H217" i="2" s="1"/>
  <c r="AF217" i="2"/>
  <c r="G217" i="2" s="1"/>
  <c r="AD217" i="2"/>
  <c r="F217" i="2" s="1"/>
  <c r="AB217" i="2"/>
  <c r="E217" i="2" s="1"/>
  <c r="Z217" i="2"/>
  <c r="D217" i="2" s="1"/>
  <c r="X217" i="2"/>
  <c r="C217" i="2" s="1"/>
  <c r="V217" i="2"/>
  <c r="B217" i="2" s="1"/>
  <c r="L217" i="2"/>
  <c r="K217" i="2"/>
  <c r="J217" i="2"/>
  <c r="I217" i="2"/>
  <c r="AI216" i="2"/>
  <c r="H216" i="2" s="1"/>
  <c r="AF216" i="2"/>
  <c r="AD216" i="2"/>
  <c r="F216" i="2" s="1"/>
  <c r="AB216" i="2"/>
  <c r="E216" i="2" s="1"/>
  <c r="Z216" i="2"/>
  <c r="D216" i="2" s="1"/>
  <c r="X216" i="2"/>
  <c r="C216" i="2" s="1"/>
  <c r="V216" i="2"/>
  <c r="B216" i="2" s="1"/>
  <c r="L216" i="2"/>
  <c r="K216" i="2"/>
  <c r="J216" i="2"/>
  <c r="I216" i="2"/>
  <c r="G216" i="2"/>
  <c r="AI215" i="2"/>
  <c r="H215" i="2" s="1"/>
  <c r="AF215" i="2"/>
  <c r="G215" i="2" s="1"/>
  <c r="AD215" i="2"/>
  <c r="F215" i="2" s="1"/>
  <c r="AB215" i="2"/>
  <c r="E215" i="2" s="1"/>
  <c r="Z215" i="2"/>
  <c r="D215" i="2" s="1"/>
  <c r="X215" i="2"/>
  <c r="C215" i="2" s="1"/>
  <c r="V215" i="2"/>
  <c r="L215" i="2"/>
  <c r="K215" i="2"/>
  <c r="J215" i="2"/>
  <c r="I215" i="2"/>
  <c r="L214" i="2"/>
  <c r="K214" i="2"/>
  <c r="J214" i="2"/>
  <c r="I214" i="2"/>
  <c r="AI213" i="2"/>
  <c r="H213" i="2" s="1"/>
  <c r="AF213" i="2"/>
  <c r="G213" i="2" s="1"/>
  <c r="AD213" i="2"/>
  <c r="F213" i="2" s="1"/>
  <c r="AB213" i="2"/>
  <c r="E213" i="2" s="1"/>
  <c r="Z213" i="2"/>
  <c r="X213" i="2"/>
  <c r="C213" i="2" s="1"/>
  <c r="V213" i="2"/>
  <c r="B213" i="2" s="1"/>
  <c r="L213" i="2"/>
  <c r="K213" i="2"/>
  <c r="J213" i="2"/>
  <c r="I213" i="2"/>
  <c r="D213" i="2"/>
  <c r="AI212" i="2"/>
  <c r="H212" i="2" s="1"/>
  <c r="AF212" i="2"/>
  <c r="G212" i="2" s="1"/>
  <c r="AD212" i="2"/>
  <c r="F212" i="2" s="1"/>
  <c r="AB212" i="2"/>
  <c r="Z212" i="2"/>
  <c r="X212" i="2"/>
  <c r="V212" i="2"/>
  <c r="L212" i="2"/>
  <c r="K212" i="2"/>
  <c r="J212" i="2"/>
  <c r="I212" i="2"/>
  <c r="E212" i="2"/>
  <c r="D212" i="2"/>
  <c r="C212" i="2"/>
  <c r="B212" i="2"/>
  <c r="AI211" i="2"/>
  <c r="H211" i="2" s="1"/>
  <c r="AF211" i="2"/>
  <c r="G211" i="2" s="1"/>
  <c r="AD211" i="2"/>
  <c r="F211" i="2" s="1"/>
  <c r="AB211" i="2"/>
  <c r="E211" i="2" s="1"/>
  <c r="Z211" i="2"/>
  <c r="D211" i="2" s="1"/>
  <c r="X211" i="2"/>
  <c r="C211" i="2" s="1"/>
  <c r="V211" i="2"/>
  <c r="B211" i="2" s="1"/>
  <c r="L211" i="2"/>
  <c r="K211" i="2"/>
  <c r="J211" i="2"/>
  <c r="I211" i="2"/>
  <c r="AI210" i="2"/>
  <c r="H210" i="2" s="1"/>
  <c r="AF210" i="2"/>
  <c r="G210" i="2" s="1"/>
  <c r="AD210" i="2"/>
  <c r="F210" i="2" s="1"/>
  <c r="AB210" i="2"/>
  <c r="E210" i="2" s="1"/>
  <c r="Z210" i="2"/>
  <c r="D210" i="2" s="1"/>
  <c r="X210" i="2"/>
  <c r="V210" i="2"/>
  <c r="B210" i="2" s="1"/>
  <c r="L210" i="2"/>
  <c r="K210" i="2"/>
  <c r="J210" i="2"/>
  <c r="I210" i="2"/>
  <c r="C210" i="2"/>
  <c r="AI209" i="2"/>
  <c r="AI214" i="2" s="1"/>
  <c r="H214" i="2" s="1"/>
  <c r="AF209" i="2"/>
  <c r="G209" i="2" s="1"/>
  <c r="AD209" i="2"/>
  <c r="F209" i="2" s="1"/>
  <c r="AB209" i="2"/>
  <c r="AB214" i="2" s="1"/>
  <c r="E214" i="2" s="1"/>
  <c r="Z209" i="2"/>
  <c r="D209" i="2" s="1"/>
  <c r="X209" i="2"/>
  <c r="X214" i="2" s="1"/>
  <c r="C214" i="2" s="1"/>
  <c r="V209" i="2"/>
  <c r="V214" i="2" s="1"/>
  <c r="L209" i="2"/>
  <c r="K209" i="2"/>
  <c r="J209" i="2"/>
  <c r="I209" i="2"/>
  <c r="BB205" i="2"/>
  <c r="AX205" i="2"/>
  <c r="AV205" i="2"/>
  <c r="AT205" i="2"/>
  <c r="AR205" i="2"/>
  <c r="AI196" i="2"/>
  <c r="AF196" i="2"/>
  <c r="G196" i="2" s="1"/>
  <c r="AD196" i="2"/>
  <c r="F196" i="2" s="1"/>
  <c r="AB196" i="2"/>
  <c r="E196" i="2" s="1"/>
  <c r="Z196" i="2"/>
  <c r="X196" i="2"/>
  <c r="C196" i="2" s="1"/>
  <c r="V196" i="2"/>
  <c r="B196" i="2" s="1"/>
  <c r="L196" i="2"/>
  <c r="K196" i="2"/>
  <c r="J196" i="2"/>
  <c r="I196" i="2"/>
  <c r="H196" i="2"/>
  <c r="D196" i="2"/>
  <c r="AI195" i="2"/>
  <c r="H195" i="2" s="1"/>
  <c r="AF195" i="2"/>
  <c r="G195" i="2" s="1"/>
  <c r="AD195" i="2"/>
  <c r="F195" i="2" s="1"/>
  <c r="AB195" i="2"/>
  <c r="Z195" i="2"/>
  <c r="D195" i="2" s="1"/>
  <c r="X195" i="2"/>
  <c r="C195" i="2" s="1"/>
  <c r="V195" i="2"/>
  <c r="B195" i="2" s="1"/>
  <c r="L195" i="2"/>
  <c r="K195" i="2"/>
  <c r="J195" i="2"/>
  <c r="I195" i="2"/>
  <c r="E195" i="2"/>
  <c r="AI194" i="2"/>
  <c r="H194" i="2" s="1"/>
  <c r="AF194" i="2"/>
  <c r="G194" i="2" s="1"/>
  <c r="AD194" i="2"/>
  <c r="F194" i="2" s="1"/>
  <c r="AB194" i="2"/>
  <c r="Z194" i="2"/>
  <c r="D194" i="2" s="1"/>
  <c r="X194" i="2"/>
  <c r="C194" i="2" s="1"/>
  <c r="V194" i="2"/>
  <c r="B194" i="2" s="1"/>
  <c r="L194" i="2"/>
  <c r="K194" i="2"/>
  <c r="J194" i="2"/>
  <c r="I194" i="2"/>
  <c r="E194" i="2"/>
  <c r="AI193" i="2"/>
  <c r="H193" i="2" s="1"/>
  <c r="AF193" i="2"/>
  <c r="G193" i="2" s="1"/>
  <c r="AD193" i="2"/>
  <c r="F193" i="2" s="1"/>
  <c r="AB193" i="2"/>
  <c r="E193" i="2" s="1"/>
  <c r="Z193" i="2"/>
  <c r="D193" i="2" s="1"/>
  <c r="X193" i="2"/>
  <c r="C193" i="2" s="1"/>
  <c r="V193" i="2"/>
  <c r="B193" i="2" s="1"/>
  <c r="L193" i="2"/>
  <c r="K193" i="2"/>
  <c r="J193" i="2"/>
  <c r="I193" i="2"/>
  <c r="L192" i="2"/>
  <c r="K192" i="2"/>
  <c r="J192" i="2"/>
  <c r="I192" i="2"/>
  <c r="AI191" i="2"/>
  <c r="H191" i="2" s="1"/>
  <c r="AF191" i="2"/>
  <c r="G191" i="2" s="1"/>
  <c r="AD191" i="2"/>
  <c r="F191" i="2" s="1"/>
  <c r="AB191" i="2"/>
  <c r="E191" i="2" s="1"/>
  <c r="Z191" i="2"/>
  <c r="D191" i="2" s="1"/>
  <c r="X191" i="2"/>
  <c r="C191" i="2" s="1"/>
  <c r="V191" i="2"/>
  <c r="B191" i="2" s="1"/>
  <c r="L191" i="2"/>
  <c r="K191" i="2"/>
  <c r="J191" i="2"/>
  <c r="I191" i="2"/>
  <c r="AI190" i="2"/>
  <c r="AF190" i="2"/>
  <c r="AD190" i="2"/>
  <c r="F190" i="2" s="1"/>
  <c r="AB190" i="2"/>
  <c r="E190" i="2" s="1"/>
  <c r="Z190" i="2"/>
  <c r="D190" i="2" s="1"/>
  <c r="X190" i="2"/>
  <c r="V190" i="2"/>
  <c r="L190" i="2"/>
  <c r="K190" i="2"/>
  <c r="J190" i="2"/>
  <c r="I190" i="2"/>
  <c r="H190" i="2"/>
  <c r="G190" i="2"/>
  <c r="C190" i="2"/>
  <c r="AI189" i="2"/>
  <c r="H189" i="2" s="1"/>
  <c r="AF189" i="2"/>
  <c r="G189" i="2" s="1"/>
  <c r="AD189" i="2"/>
  <c r="F189" i="2" s="1"/>
  <c r="AB189" i="2"/>
  <c r="E189" i="2" s="1"/>
  <c r="Z189" i="2"/>
  <c r="D189" i="2" s="1"/>
  <c r="X189" i="2"/>
  <c r="C189" i="2" s="1"/>
  <c r="V189" i="2"/>
  <c r="B189" i="2" s="1"/>
  <c r="L189" i="2"/>
  <c r="K189" i="2"/>
  <c r="J189" i="2"/>
  <c r="I189" i="2"/>
  <c r="AI188" i="2"/>
  <c r="H188" i="2" s="1"/>
  <c r="AF188" i="2"/>
  <c r="G188" i="2" s="1"/>
  <c r="AD188" i="2"/>
  <c r="F188" i="2" s="1"/>
  <c r="AB188" i="2"/>
  <c r="E188" i="2" s="1"/>
  <c r="Z188" i="2"/>
  <c r="X188" i="2"/>
  <c r="C188" i="2" s="1"/>
  <c r="V188" i="2"/>
  <c r="B188" i="2" s="1"/>
  <c r="L188" i="2"/>
  <c r="K188" i="2"/>
  <c r="J188" i="2"/>
  <c r="I188" i="2"/>
  <c r="D188" i="2"/>
  <c r="AI187" i="2"/>
  <c r="AI192" i="2" s="1"/>
  <c r="H192" i="2" s="1"/>
  <c r="AF187" i="2"/>
  <c r="AD187" i="2"/>
  <c r="F187" i="2" s="1"/>
  <c r="AB187" i="2"/>
  <c r="AB192" i="2" s="1"/>
  <c r="E192" i="2" s="1"/>
  <c r="Z187" i="2"/>
  <c r="Z192" i="2" s="1"/>
  <c r="D192" i="2" s="1"/>
  <c r="X187" i="2"/>
  <c r="X192" i="2" s="1"/>
  <c r="C192" i="2" s="1"/>
  <c r="V187" i="2"/>
  <c r="V192" i="2" s="1"/>
  <c r="L187" i="2"/>
  <c r="K187" i="2"/>
  <c r="J187" i="2"/>
  <c r="I187" i="2"/>
  <c r="BB183" i="2"/>
  <c r="AX183" i="2"/>
  <c r="AV183" i="2"/>
  <c r="AT183" i="2"/>
  <c r="AR183" i="2"/>
  <c r="AI174" i="2"/>
  <c r="H174" i="2" s="1"/>
  <c r="AF174" i="2"/>
  <c r="G174" i="2" s="1"/>
  <c r="AD174" i="2"/>
  <c r="F174" i="2" s="1"/>
  <c r="AB174" i="2"/>
  <c r="E174" i="2" s="1"/>
  <c r="Z174" i="2"/>
  <c r="D174" i="2" s="1"/>
  <c r="X174" i="2"/>
  <c r="V174" i="2"/>
  <c r="B174" i="2" s="1"/>
  <c r="L174" i="2"/>
  <c r="K174" i="2"/>
  <c r="J174" i="2"/>
  <c r="I174" i="2"/>
  <c r="C174" i="2"/>
  <c r="AI173" i="2"/>
  <c r="H173" i="2" s="1"/>
  <c r="AF173" i="2"/>
  <c r="G173" i="2" s="1"/>
  <c r="AD173" i="2"/>
  <c r="F173" i="2" s="1"/>
  <c r="AB173" i="2"/>
  <c r="E173" i="2" s="1"/>
  <c r="Z173" i="2"/>
  <c r="X173" i="2"/>
  <c r="C173" i="2" s="1"/>
  <c r="V173" i="2"/>
  <c r="B173" i="2" s="1"/>
  <c r="L173" i="2"/>
  <c r="K173" i="2"/>
  <c r="J173" i="2"/>
  <c r="I173" i="2"/>
  <c r="AI172" i="2"/>
  <c r="H172" i="2" s="1"/>
  <c r="AF172" i="2"/>
  <c r="G172" i="2" s="1"/>
  <c r="AD172" i="2"/>
  <c r="F172" i="2" s="1"/>
  <c r="AB172" i="2"/>
  <c r="E172" i="2" s="1"/>
  <c r="Z172" i="2"/>
  <c r="X172" i="2"/>
  <c r="V172" i="2"/>
  <c r="B172" i="2" s="1"/>
  <c r="L172" i="2"/>
  <c r="K172" i="2"/>
  <c r="J172" i="2"/>
  <c r="I172" i="2"/>
  <c r="D172" i="2"/>
  <c r="AI171" i="2"/>
  <c r="H171" i="2" s="1"/>
  <c r="AF171" i="2"/>
  <c r="G171" i="2" s="1"/>
  <c r="AD171" i="2"/>
  <c r="F171" i="2" s="1"/>
  <c r="AB171" i="2"/>
  <c r="E171" i="2" s="1"/>
  <c r="Z171" i="2"/>
  <c r="D171" i="2" s="1"/>
  <c r="X171" i="2"/>
  <c r="C171" i="2" s="1"/>
  <c r="V171" i="2"/>
  <c r="L171" i="2"/>
  <c r="K171" i="2"/>
  <c r="J171" i="2"/>
  <c r="I171" i="2"/>
  <c r="L170" i="2"/>
  <c r="K170" i="2"/>
  <c r="J170" i="2"/>
  <c r="I170" i="2"/>
  <c r="AI169" i="2"/>
  <c r="H169" i="2" s="1"/>
  <c r="AF169" i="2"/>
  <c r="G169" i="2" s="1"/>
  <c r="AD169" i="2"/>
  <c r="AB169" i="2"/>
  <c r="E169" i="2" s="1"/>
  <c r="Z169" i="2"/>
  <c r="D169" i="2" s="1"/>
  <c r="X169" i="2"/>
  <c r="C169" i="2" s="1"/>
  <c r="V169" i="2"/>
  <c r="B169" i="2" s="1"/>
  <c r="L169" i="2"/>
  <c r="K169" i="2"/>
  <c r="J169" i="2"/>
  <c r="I169" i="2"/>
  <c r="AI168" i="2"/>
  <c r="H168" i="2" s="1"/>
  <c r="AF168" i="2"/>
  <c r="G168" i="2" s="1"/>
  <c r="AD168" i="2"/>
  <c r="F168" i="2" s="1"/>
  <c r="AB168" i="2"/>
  <c r="Z168" i="2"/>
  <c r="D168" i="2" s="1"/>
  <c r="X168" i="2"/>
  <c r="V168" i="2"/>
  <c r="B168" i="2" s="1"/>
  <c r="L168" i="2"/>
  <c r="K168" i="2"/>
  <c r="J168" i="2"/>
  <c r="I168" i="2"/>
  <c r="E168" i="2"/>
  <c r="C168" i="2"/>
  <c r="AI167" i="2"/>
  <c r="AF167" i="2"/>
  <c r="G167" i="2" s="1"/>
  <c r="AD167" i="2"/>
  <c r="F167" i="2" s="1"/>
  <c r="AB167" i="2"/>
  <c r="E167" i="2" s="1"/>
  <c r="Z167" i="2"/>
  <c r="X167" i="2"/>
  <c r="C167" i="2" s="1"/>
  <c r="V167" i="2"/>
  <c r="B167" i="2" s="1"/>
  <c r="L167" i="2"/>
  <c r="K167" i="2"/>
  <c r="J167" i="2"/>
  <c r="I167" i="2"/>
  <c r="H167" i="2"/>
  <c r="D167" i="2"/>
  <c r="AI166" i="2"/>
  <c r="H166" i="2" s="1"/>
  <c r="AF166" i="2"/>
  <c r="G166" i="2" s="1"/>
  <c r="AD166" i="2"/>
  <c r="F166" i="2" s="1"/>
  <c r="AB166" i="2"/>
  <c r="E166" i="2" s="1"/>
  <c r="Z166" i="2"/>
  <c r="D166" i="2" s="1"/>
  <c r="X166" i="2"/>
  <c r="C166" i="2" s="1"/>
  <c r="V166" i="2"/>
  <c r="L166" i="2"/>
  <c r="K166" i="2"/>
  <c r="J166" i="2"/>
  <c r="I166" i="2"/>
  <c r="AI165" i="2"/>
  <c r="AI170" i="2" s="1"/>
  <c r="H170" i="2" s="1"/>
  <c r="AF165" i="2"/>
  <c r="AF170" i="2" s="1"/>
  <c r="G170" i="2" s="1"/>
  <c r="AD165" i="2"/>
  <c r="F165" i="2" s="1"/>
  <c r="AB165" i="2"/>
  <c r="AB170" i="2" s="1"/>
  <c r="E170" i="2" s="1"/>
  <c r="Z165" i="2"/>
  <c r="X165" i="2"/>
  <c r="V165" i="2"/>
  <c r="V170" i="2" s="1"/>
  <c r="L165" i="2"/>
  <c r="K165" i="2"/>
  <c r="J165" i="2"/>
  <c r="I165" i="2"/>
  <c r="BB161" i="2"/>
  <c r="AX161" i="2"/>
  <c r="AV161" i="2"/>
  <c r="AT161" i="2"/>
  <c r="AR161" i="2"/>
  <c r="AI152" i="2"/>
  <c r="H152" i="2" s="1"/>
  <c r="AF152" i="2"/>
  <c r="G152" i="2" s="1"/>
  <c r="AD152" i="2"/>
  <c r="AB152" i="2"/>
  <c r="E152" i="2" s="1"/>
  <c r="Z152" i="2"/>
  <c r="X152" i="2"/>
  <c r="C152" i="2" s="1"/>
  <c r="V152" i="2"/>
  <c r="B152" i="2" s="1"/>
  <c r="L152" i="2"/>
  <c r="K152" i="2"/>
  <c r="J152" i="2"/>
  <c r="I152" i="2"/>
  <c r="F152" i="2"/>
  <c r="D152" i="2"/>
  <c r="AI151" i="2"/>
  <c r="H151" i="2" s="1"/>
  <c r="AF151" i="2"/>
  <c r="G151" i="2" s="1"/>
  <c r="AD151" i="2"/>
  <c r="F151" i="2" s="1"/>
  <c r="AB151" i="2"/>
  <c r="Z151" i="2"/>
  <c r="D151" i="2" s="1"/>
  <c r="X151" i="2"/>
  <c r="C151" i="2" s="1"/>
  <c r="V151" i="2"/>
  <c r="B151" i="2" s="1"/>
  <c r="L151" i="2"/>
  <c r="K151" i="2"/>
  <c r="J151" i="2"/>
  <c r="I151" i="2"/>
  <c r="E151" i="2"/>
  <c r="AI150" i="2"/>
  <c r="H150" i="2" s="1"/>
  <c r="AF150" i="2"/>
  <c r="G150" i="2" s="1"/>
  <c r="AD150" i="2"/>
  <c r="F150" i="2" s="1"/>
  <c r="AB150" i="2"/>
  <c r="E150" i="2" s="1"/>
  <c r="Z150" i="2"/>
  <c r="D150" i="2" s="1"/>
  <c r="X150" i="2"/>
  <c r="C150" i="2" s="1"/>
  <c r="V150" i="2"/>
  <c r="B150" i="2" s="1"/>
  <c r="L150" i="2"/>
  <c r="K150" i="2"/>
  <c r="J150" i="2"/>
  <c r="I150" i="2"/>
  <c r="AI149" i="2"/>
  <c r="H149" i="2" s="1"/>
  <c r="AF149" i="2"/>
  <c r="AD149" i="2"/>
  <c r="F149" i="2" s="1"/>
  <c r="AB149" i="2"/>
  <c r="E149" i="2" s="1"/>
  <c r="Z149" i="2"/>
  <c r="D149" i="2" s="1"/>
  <c r="X149" i="2"/>
  <c r="V149" i="2"/>
  <c r="L149" i="2"/>
  <c r="K149" i="2"/>
  <c r="J149" i="2"/>
  <c r="I149" i="2"/>
  <c r="G149" i="2"/>
  <c r="C149" i="2"/>
  <c r="L148" i="2"/>
  <c r="K148" i="2"/>
  <c r="J148" i="2"/>
  <c r="I148" i="2"/>
  <c r="AI147" i="2"/>
  <c r="AF147" i="2"/>
  <c r="AD147" i="2"/>
  <c r="F147" i="2" s="1"/>
  <c r="AB147" i="2"/>
  <c r="E147" i="2" s="1"/>
  <c r="Z147" i="2"/>
  <c r="D147" i="2" s="1"/>
  <c r="X147" i="2"/>
  <c r="C147" i="2" s="1"/>
  <c r="V147" i="2"/>
  <c r="L147" i="2"/>
  <c r="K147" i="2"/>
  <c r="J147" i="2"/>
  <c r="I147" i="2"/>
  <c r="H147" i="2"/>
  <c r="G147" i="2"/>
  <c r="AI146" i="2"/>
  <c r="H146" i="2" s="1"/>
  <c r="AF146" i="2"/>
  <c r="G146" i="2" s="1"/>
  <c r="AD146" i="2"/>
  <c r="F146" i="2" s="1"/>
  <c r="AB146" i="2"/>
  <c r="E146" i="2" s="1"/>
  <c r="Z146" i="2"/>
  <c r="D146" i="2" s="1"/>
  <c r="X146" i="2"/>
  <c r="V146" i="2"/>
  <c r="L146" i="2"/>
  <c r="K146" i="2"/>
  <c r="J146" i="2"/>
  <c r="I146" i="2"/>
  <c r="C146" i="2"/>
  <c r="AI145" i="2"/>
  <c r="H145" i="2" s="1"/>
  <c r="AF145" i="2"/>
  <c r="G145" i="2" s="1"/>
  <c r="AD145" i="2"/>
  <c r="F145" i="2" s="1"/>
  <c r="AB145" i="2"/>
  <c r="E145" i="2" s="1"/>
  <c r="Z145" i="2"/>
  <c r="D145" i="2" s="1"/>
  <c r="X145" i="2"/>
  <c r="C145" i="2" s="1"/>
  <c r="V145" i="2"/>
  <c r="B145" i="2" s="1"/>
  <c r="L145" i="2"/>
  <c r="K145" i="2"/>
  <c r="J145" i="2"/>
  <c r="I145" i="2"/>
  <c r="AI144" i="2"/>
  <c r="H144" i="2" s="1"/>
  <c r="AF144" i="2"/>
  <c r="G144" i="2" s="1"/>
  <c r="AD144" i="2"/>
  <c r="F144" i="2" s="1"/>
  <c r="AB144" i="2"/>
  <c r="E144" i="2" s="1"/>
  <c r="Z144" i="2"/>
  <c r="D144" i="2" s="1"/>
  <c r="X144" i="2"/>
  <c r="C144" i="2" s="1"/>
  <c r="V144" i="2"/>
  <c r="B144" i="2" s="1"/>
  <c r="L144" i="2"/>
  <c r="K144" i="2"/>
  <c r="J144" i="2"/>
  <c r="I144" i="2"/>
  <c r="AI143" i="2"/>
  <c r="AI148" i="2" s="1"/>
  <c r="H148" i="2" s="1"/>
  <c r="AF143" i="2"/>
  <c r="AD143" i="2"/>
  <c r="F143" i="2" s="1"/>
  <c r="AB143" i="2"/>
  <c r="AB148" i="2" s="1"/>
  <c r="E148" i="2" s="1"/>
  <c r="Z143" i="2"/>
  <c r="D143" i="2" s="1"/>
  <c r="X143" i="2"/>
  <c r="X148" i="2" s="1"/>
  <c r="C148" i="2" s="1"/>
  <c r="V143" i="2"/>
  <c r="V148" i="2" s="1"/>
  <c r="L143" i="2"/>
  <c r="K143" i="2"/>
  <c r="J143" i="2"/>
  <c r="I143" i="2"/>
  <c r="H143" i="2"/>
  <c r="BB139" i="2"/>
  <c r="AX139" i="2"/>
  <c r="AV139" i="2"/>
  <c r="AT139" i="2"/>
  <c r="AR139" i="2"/>
  <c r="AI130" i="2"/>
  <c r="H130" i="2" s="1"/>
  <c r="AF130" i="2"/>
  <c r="G130" i="2" s="1"/>
  <c r="AD130" i="2"/>
  <c r="F130" i="2" s="1"/>
  <c r="AB130" i="2"/>
  <c r="E130" i="2" s="1"/>
  <c r="Z130" i="2"/>
  <c r="D130" i="2" s="1"/>
  <c r="X130" i="2"/>
  <c r="C130" i="2" s="1"/>
  <c r="V130" i="2"/>
  <c r="L130" i="2"/>
  <c r="K130" i="2"/>
  <c r="J130" i="2"/>
  <c r="I130" i="2"/>
  <c r="AI129" i="2"/>
  <c r="H129" i="2" s="1"/>
  <c r="AF129" i="2"/>
  <c r="G129" i="2" s="1"/>
  <c r="AD129" i="2"/>
  <c r="F129" i="2" s="1"/>
  <c r="AB129" i="2"/>
  <c r="E129" i="2" s="1"/>
  <c r="Z129" i="2"/>
  <c r="D129" i="2" s="1"/>
  <c r="X129" i="2"/>
  <c r="C129" i="2" s="1"/>
  <c r="V129" i="2"/>
  <c r="L129" i="2"/>
  <c r="K129" i="2"/>
  <c r="J129" i="2"/>
  <c r="I129" i="2"/>
  <c r="AI128" i="2"/>
  <c r="H128" i="2" s="1"/>
  <c r="AF128" i="2"/>
  <c r="G128" i="2" s="1"/>
  <c r="AD128" i="2"/>
  <c r="AB128" i="2"/>
  <c r="E128" i="2" s="1"/>
  <c r="Z128" i="2"/>
  <c r="D128" i="2" s="1"/>
  <c r="X128" i="2"/>
  <c r="V128" i="2"/>
  <c r="B128" i="2" s="1"/>
  <c r="L128" i="2"/>
  <c r="K128" i="2"/>
  <c r="J128" i="2"/>
  <c r="I128" i="2"/>
  <c r="C128" i="2"/>
  <c r="AI127" i="2"/>
  <c r="H127" i="2" s="1"/>
  <c r="AF127" i="2"/>
  <c r="G127" i="2" s="1"/>
  <c r="AD127" i="2"/>
  <c r="F127" i="2" s="1"/>
  <c r="AB127" i="2"/>
  <c r="E127" i="2" s="1"/>
  <c r="Z127" i="2"/>
  <c r="D127" i="2" s="1"/>
  <c r="X127" i="2"/>
  <c r="C127" i="2" s="1"/>
  <c r="V127" i="2"/>
  <c r="B127" i="2" s="1"/>
  <c r="L127" i="2"/>
  <c r="K127" i="2"/>
  <c r="J127" i="2"/>
  <c r="I127" i="2"/>
  <c r="L126" i="2"/>
  <c r="K126" i="2"/>
  <c r="J126" i="2"/>
  <c r="I126" i="2"/>
  <c r="AI125" i="2"/>
  <c r="H125" i="2" s="1"/>
  <c r="AF125" i="2"/>
  <c r="AD125" i="2"/>
  <c r="F125" i="2" s="1"/>
  <c r="AB125" i="2"/>
  <c r="E125" i="2" s="1"/>
  <c r="Z125" i="2"/>
  <c r="D125" i="2" s="1"/>
  <c r="X125" i="2"/>
  <c r="C125" i="2" s="1"/>
  <c r="V125" i="2"/>
  <c r="L125" i="2"/>
  <c r="K125" i="2"/>
  <c r="J125" i="2"/>
  <c r="I125" i="2"/>
  <c r="G125" i="2"/>
  <c r="AI124" i="2"/>
  <c r="H124" i="2" s="1"/>
  <c r="AF124" i="2"/>
  <c r="AD124" i="2"/>
  <c r="F124" i="2" s="1"/>
  <c r="AB124" i="2"/>
  <c r="E124" i="2" s="1"/>
  <c r="Z124" i="2"/>
  <c r="X124" i="2"/>
  <c r="C124" i="2" s="1"/>
  <c r="V124" i="2"/>
  <c r="L124" i="2"/>
  <c r="K124" i="2"/>
  <c r="J124" i="2"/>
  <c r="I124" i="2"/>
  <c r="G124" i="2"/>
  <c r="D124" i="2"/>
  <c r="AI123" i="2"/>
  <c r="H123" i="2" s="1"/>
  <c r="AF123" i="2"/>
  <c r="G123" i="2" s="1"/>
  <c r="AD123" i="2"/>
  <c r="F123" i="2" s="1"/>
  <c r="AB123" i="2"/>
  <c r="E123" i="2" s="1"/>
  <c r="Z123" i="2"/>
  <c r="D123" i="2" s="1"/>
  <c r="X123" i="2"/>
  <c r="V123" i="2"/>
  <c r="B123" i="2" s="1"/>
  <c r="L123" i="2"/>
  <c r="K123" i="2"/>
  <c r="J123" i="2"/>
  <c r="I123" i="2"/>
  <c r="C123" i="2"/>
  <c r="AI122" i="2"/>
  <c r="H122" i="2" s="1"/>
  <c r="AF122" i="2"/>
  <c r="G122" i="2" s="1"/>
  <c r="AD122" i="2"/>
  <c r="F122" i="2" s="1"/>
  <c r="AB122" i="2"/>
  <c r="E122" i="2" s="1"/>
  <c r="Z122" i="2"/>
  <c r="X122" i="2"/>
  <c r="C122" i="2" s="1"/>
  <c r="V122" i="2"/>
  <c r="B122" i="2" s="1"/>
  <c r="L122" i="2"/>
  <c r="K122" i="2"/>
  <c r="J122" i="2"/>
  <c r="I122" i="2"/>
  <c r="D122" i="2"/>
  <c r="AI121" i="2"/>
  <c r="AI126" i="2" s="1"/>
  <c r="H126" i="2" s="1"/>
  <c r="AF121" i="2"/>
  <c r="G121" i="2" s="1"/>
  <c r="AD121" i="2"/>
  <c r="AD126" i="2" s="1"/>
  <c r="F126" i="2" s="1"/>
  <c r="AB121" i="2"/>
  <c r="E121" i="2" s="1"/>
  <c r="Z121" i="2"/>
  <c r="Z126" i="2" s="1"/>
  <c r="D126" i="2" s="1"/>
  <c r="X121" i="2"/>
  <c r="X126" i="2" s="1"/>
  <c r="C126" i="2" s="1"/>
  <c r="V121" i="2"/>
  <c r="L121" i="2"/>
  <c r="K121" i="2"/>
  <c r="J121" i="2"/>
  <c r="I121" i="2"/>
  <c r="B121" i="2"/>
  <c r="BB117" i="2"/>
  <c r="AX117" i="2"/>
  <c r="AV117" i="2"/>
  <c r="AT117" i="2"/>
  <c r="AR117" i="2"/>
  <c r="AI107" i="2"/>
  <c r="AF107" i="2"/>
  <c r="AD107" i="2"/>
  <c r="AB107" i="2"/>
  <c r="Z107" i="2"/>
  <c r="X107" i="2"/>
  <c r="V107" i="2"/>
  <c r="BB103" i="2"/>
  <c r="AX103" i="2"/>
  <c r="AV103" i="2"/>
  <c r="AT103" i="2"/>
  <c r="AR103" i="2"/>
  <c r="AI92" i="2"/>
  <c r="AF92" i="2"/>
  <c r="AD92" i="2"/>
  <c r="AB92" i="2"/>
  <c r="Z92" i="2"/>
  <c r="X92" i="2"/>
  <c r="V92" i="2"/>
  <c r="L91" i="2"/>
  <c r="K91" i="2"/>
  <c r="J91" i="2"/>
  <c r="I91" i="2"/>
  <c r="AI91" i="2"/>
  <c r="AF91" i="2"/>
  <c r="AD91" i="2"/>
  <c r="AB91" i="2"/>
  <c r="Z91" i="2"/>
  <c r="X91" i="2"/>
  <c r="V91" i="2"/>
  <c r="L90" i="2"/>
  <c r="J90" i="2"/>
  <c r="I90" i="2"/>
  <c r="AI90" i="2"/>
  <c r="AF90" i="2"/>
  <c r="AD90" i="2"/>
  <c r="AB90" i="2"/>
  <c r="Z90" i="2"/>
  <c r="X90" i="2"/>
  <c r="V90" i="2"/>
  <c r="B92" i="2" s="1"/>
  <c r="L92" i="2"/>
  <c r="K92" i="2"/>
  <c r="J92" i="2"/>
  <c r="I92" i="2"/>
  <c r="BB86" i="2"/>
  <c r="AX86" i="2"/>
  <c r="AV86" i="2"/>
  <c r="AT86" i="2"/>
  <c r="AR86" i="2"/>
  <c r="AI77" i="2"/>
  <c r="AF77" i="2"/>
  <c r="AD77" i="2"/>
  <c r="AB77" i="2"/>
  <c r="Z77" i="2"/>
  <c r="X77" i="2"/>
  <c r="V77" i="2"/>
  <c r="K70" i="2"/>
  <c r="J70" i="2"/>
  <c r="I70" i="2"/>
  <c r="AI76" i="2"/>
  <c r="AF76" i="2"/>
  <c r="AD76" i="2"/>
  <c r="AB76" i="2"/>
  <c r="Z76" i="2"/>
  <c r="X76" i="2"/>
  <c r="V76" i="2"/>
  <c r="L72" i="2"/>
  <c r="K72" i="2"/>
  <c r="J72" i="2"/>
  <c r="I72" i="2"/>
  <c r="AI75" i="2"/>
  <c r="AF75" i="2"/>
  <c r="AD75" i="2"/>
  <c r="AB75" i="2"/>
  <c r="Z75" i="2"/>
  <c r="X75" i="2"/>
  <c r="V75" i="2"/>
  <c r="L73" i="2"/>
  <c r="K73" i="2"/>
  <c r="J73" i="2"/>
  <c r="I73" i="2"/>
  <c r="L74" i="2"/>
  <c r="K74" i="2"/>
  <c r="J74" i="2"/>
  <c r="I74" i="2"/>
  <c r="AI73" i="2"/>
  <c r="AF73" i="2"/>
  <c r="AD73" i="2"/>
  <c r="F77" i="2" s="1"/>
  <c r="AB73" i="2"/>
  <c r="E77" i="2" s="1"/>
  <c r="Z73" i="2"/>
  <c r="X73" i="2"/>
  <c r="V73" i="2"/>
  <c r="L77" i="2"/>
  <c r="K77" i="2"/>
  <c r="J77" i="2"/>
  <c r="I77" i="2"/>
  <c r="AI72" i="2"/>
  <c r="AF72" i="2"/>
  <c r="G76" i="2" s="1"/>
  <c r="AD72" i="2"/>
  <c r="AB72" i="2"/>
  <c r="Z72" i="2"/>
  <c r="X72" i="2"/>
  <c r="V72" i="2"/>
  <c r="L76" i="2"/>
  <c r="K76" i="2"/>
  <c r="J76" i="2"/>
  <c r="I76" i="2"/>
  <c r="AI71" i="2"/>
  <c r="AF71" i="2"/>
  <c r="G71" i="2" s="1"/>
  <c r="AD71" i="2"/>
  <c r="AB71" i="2"/>
  <c r="E71" i="2" s="1"/>
  <c r="Z71" i="2"/>
  <c r="D71" i="2" s="1"/>
  <c r="X71" i="2"/>
  <c r="V71" i="2"/>
  <c r="K71" i="2"/>
  <c r="J71" i="2"/>
  <c r="I71" i="2"/>
  <c r="AI70" i="2"/>
  <c r="AF70" i="2"/>
  <c r="AD70" i="2"/>
  <c r="AB70" i="2"/>
  <c r="Z70" i="2"/>
  <c r="X70" i="2"/>
  <c r="V70" i="2"/>
  <c r="K69" i="2"/>
  <c r="J69" i="2"/>
  <c r="I69" i="2"/>
  <c r="AI69" i="2"/>
  <c r="AF69" i="2"/>
  <c r="G69" i="2" s="1"/>
  <c r="AD69" i="2"/>
  <c r="AB69" i="2"/>
  <c r="AB74" i="2" s="1"/>
  <c r="E74" i="2" s="1"/>
  <c r="Z69" i="2"/>
  <c r="X69" i="2"/>
  <c r="X74" i="2" s="1"/>
  <c r="C74" i="2" s="1"/>
  <c r="V69" i="2"/>
  <c r="L75" i="2"/>
  <c r="K75" i="2"/>
  <c r="J75" i="2"/>
  <c r="I75" i="2"/>
  <c r="BB65" i="2"/>
  <c r="AX65" i="2"/>
  <c r="AV65" i="2"/>
  <c r="AT65" i="2"/>
  <c r="AR65" i="2"/>
  <c r="AI48" i="2"/>
  <c r="AF48" i="2"/>
  <c r="AD48" i="2"/>
  <c r="AB48" i="2"/>
  <c r="Z48" i="2"/>
  <c r="X48" i="2"/>
  <c r="V48" i="2"/>
  <c r="AI47" i="2"/>
  <c r="AF47" i="2"/>
  <c r="G47" i="2" s="1"/>
  <c r="AD47" i="2"/>
  <c r="F47" i="2" s="1"/>
  <c r="AB47" i="2"/>
  <c r="Z47" i="2"/>
  <c r="D47" i="2" s="1"/>
  <c r="X47" i="2"/>
  <c r="C47" i="2" s="1"/>
  <c r="V47" i="2"/>
  <c r="AI46" i="2"/>
  <c r="AF46" i="2"/>
  <c r="AD46" i="2"/>
  <c r="AB46" i="2"/>
  <c r="Z46" i="2"/>
  <c r="X46" i="2"/>
  <c r="V46" i="2"/>
  <c r="AI44" i="2"/>
  <c r="AI53" i="2" s="1"/>
  <c r="AF44" i="2"/>
  <c r="AF53" i="2" s="1"/>
  <c r="AD44" i="2"/>
  <c r="AB44" i="2"/>
  <c r="AB53" i="2" s="1"/>
  <c r="Z44" i="2"/>
  <c r="X44" i="2"/>
  <c r="V44" i="2"/>
  <c r="V53" i="2" s="1"/>
  <c r="AI43" i="2"/>
  <c r="AI52" i="2" s="1"/>
  <c r="AF43" i="2"/>
  <c r="AD43" i="2"/>
  <c r="AD52" i="2" s="1"/>
  <c r="AB43" i="2"/>
  <c r="Z43" i="2"/>
  <c r="Z52" i="2" s="1"/>
  <c r="X43" i="2"/>
  <c r="V43" i="2"/>
  <c r="V52" i="2" s="1"/>
  <c r="AI42" i="2"/>
  <c r="AI51" i="2" s="1"/>
  <c r="AF42" i="2"/>
  <c r="AD42" i="2"/>
  <c r="AB42" i="2"/>
  <c r="AB51" i="2" s="1"/>
  <c r="Z42" i="2"/>
  <c r="X42" i="2"/>
  <c r="V42" i="2"/>
  <c r="V51" i="2" s="1"/>
  <c r="AI41" i="2"/>
  <c r="AF41" i="2"/>
  <c r="AF50" i="2" s="1"/>
  <c r="G43" i="2" s="1"/>
  <c r="AD41" i="2"/>
  <c r="AD50" i="2" s="1"/>
  <c r="AB41" i="2"/>
  <c r="AB50" i="2" s="1"/>
  <c r="Z41" i="2"/>
  <c r="Z50" i="2" s="1"/>
  <c r="X41" i="2"/>
  <c r="X50" i="2" s="1"/>
  <c r="V41" i="2"/>
  <c r="V50" i="2" s="1"/>
  <c r="AI40" i="2"/>
  <c r="AI49" i="2" s="1"/>
  <c r="AF40" i="2"/>
  <c r="AF49" i="2" s="1"/>
  <c r="G42" i="2" s="1"/>
  <c r="AD40" i="2"/>
  <c r="AB40" i="2"/>
  <c r="Z40" i="2"/>
  <c r="X40" i="2"/>
  <c r="V40" i="2"/>
  <c r="V49" i="2" s="1"/>
  <c r="BB36" i="2"/>
  <c r="AX36" i="2"/>
  <c r="AV36" i="2"/>
  <c r="AT36" i="2"/>
  <c r="AR36" i="2"/>
  <c r="L15" i="2"/>
  <c r="K15" i="2"/>
  <c r="J15" i="2"/>
  <c r="I15" i="2"/>
  <c r="AV6" i="2"/>
  <c r="AT6" i="2"/>
  <c r="AR6" i="2"/>
  <c r="C43" i="2" l="1"/>
  <c r="F75" i="2"/>
  <c r="B76" i="2"/>
  <c r="G77" i="2"/>
  <c r="F91" i="2"/>
  <c r="B187" i="2"/>
  <c r="D43" i="2"/>
  <c r="C76" i="2"/>
  <c r="H77" i="2"/>
  <c r="D92" i="2"/>
  <c r="B77" i="2"/>
  <c r="H76" i="2"/>
  <c r="B165" i="2"/>
  <c r="C90" i="2"/>
  <c r="G91" i="2"/>
  <c r="F92" i="2"/>
  <c r="M92" i="2" s="1"/>
  <c r="D90" i="2"/>
  <c r="F76" i="2"/>
  <c r="D77" i="2"/>
  <c r="F90" i="2"/>
  <c r="H209" i="2"/>
  <c r="G90" i="2"/>
  <c r="C91" i="2"/>
  <c r="G165" i="2"/>
  <c r="C70" i="2"/>
  <c r="D91" i="2"/>
  <c r="F72" i="2"/>
  <c r="D70" i="2"/>
  <c r="D121" i="2"/>
  <c r="D187" i="2"/>
  <c r="F43" i="2"/>
  <c r="G72" i="2"/>
  <c r="E76" i="2"/>
  <c r="C73" i="2"/>
  <c r="F70" i="2"/>
  <c r="D52" i="2"/>
  <c r="C77" i="2"/>
  <c r="D73" i="2"/>
  <c r="G70" i="2"/>
  <c r="D69" i="2"/>
  <c r="F73" i="2"/>
  <c r="C72" i="2"/>
  <c r="F69" i="2"/>
  <c r="G73" i="2"/>
  <c r="D72" i="2"/>
  <c r="D50" i="2"/>
  <c r="F52" i="2"/>
  <c r="F50" i="2"/>
  <c r="C143" i="2"/>
  <c r="E75" i="2"/>
  <c r="E187" i="2"/>
  <c r="M47" i="2"/>
  <c r="AD192" i="2"/>
  <c r="F192" i="2" s="1"/>
  <c r="C209" i="2"/>
  <c r="AG218" i="2"/>
  <c r="AG50" i="2"/>
  <c r="M210" i="2"/>
  <c r="BF210" i="2" s="1"/>
  <c r="H121" i="2"/>
  <c r="H165" i="2"/>
  <c r="M211" i="2"/>
  <c r="AQ211" i="2" s="1"/>
  <c r="AR211" i="2" s="1"/>
  <c r="AB45" i="2"/>
  <c r="AB49" i="2"/>
  <c r="E42" i="2" s="1"/>
  <c r="G41" i="2"/>
  <c r="AF51" i="2"/>
  <c r="G46" i="2" s="1"/>
  <c r="AG188" i="2"/>
  <c r="M194" i="2"/>
  <c r="AQ194" i="2" s="1"/>
  <c r="AG196" i="2"/>
  <c r="AG209" i="2"/>
  <c r="Z49" i="2"/>
  <c r="D42" i="2" s="1"/>
  <c r="AD45" i="2"/>
  <c r="AD49" i="2"/>
  <c r="F49" i="2" s="1"/>
  <c r="E143" i="2"/>
  <c r="C187" i="2"/>
  <c r="AG195" i="2"/>
  <c r="E209" i="2"/>
  <c r="B209" i="2"/>
  <c r="AG145" i="2"/>
  <c r="M188" i="2"/>
  <c r="M196" i="2"/>
  <c r="AZ196" i="2" s="1"/>
  <c r="AI50" i="2"/>
  <c r="H43" i="2" s="1"/>
  <c r="M43" i="2" s="1"/>
  <c r="M40" i="2"/>
  <c r="C44" i="2"/>
  <c r="X52" i="2"/>
  <c r="C50" i="2" s="1"/>
  <c r="Z53" i="2"/>
  <c r="AG189" i="2"/>
  <c r="AG190" i="2"/>
  <c r="AG191" i="2"/>
  <c r="AG193" i="2"/>
  <c r="AF52" i="2"/>
  <c r="G50" i="2" s="1"/>
  <c r="G44" i="2"/>
  <c r="X53" i="2"/>
  <c r="C53" i="2" s="1"/>
  <c r="X51" i="2"/>
  <c r="C41" i="2"/>
  <c r="E51" i="2"/>
  <c r="F121" i="2"/>
  <c r="AG213" i="2"/>
  <c r="M217" i="2"/>
  <c r="AO217" i="2" s="1"/>
  <c r="Z51" i="2"/>
  <c r="D46" i="2" s="1"/>
  <c r="D41" i="2"/>
  <c r="E44" i="2"/>
  <c r="AB52" i="2"/>
  <c r="E50" i="2" s="1"/>
  <c r="AD53" i="2"/>
  <c r="AG144" i="2"/>
  <c r="E165" i="2"/>
  <c r="AG215" i="2"/>
  <c r="AG216" i="2"/>
  <c r="F41" i="2"/>
  <c r="AD51" i="2"/>
  <c r="F46" i="2" s="1"/>
  <c r="B143" i="2"/>
  <c r="X49" i="2"/>
  <c r="C49" i="2" s="1"/>
  <c r="AG125" i="2"/>
  <c r="AG212" i="2"/>
  <c r="M213" i="2"/>
  <c r="AZ213" i="2" s="1"/>
  <c r="AG217" i="2"/>
  <c r="D218" i="2"/>
  <c r="M218" i="2" s="1"/>
  <c r="G187" i="2"/>
  <c r="AF192" i="2"/>
  <c r="G192" i="2" s="1"/>
  <c r="M189" i="2"/>
  <c r="M216" i="2"/>
  <c r="AW217" i="2"/>
  <c r="AS217" i="2"/>
  <c r="B124" i="2"/>
  <c r="M124" i="2" s="1"/>
  <c r="AG124" i="2"/>
  <c r="B192" i="2"/>
  <c r="B214" i="2"/>
  <c r="M212" i="2"/>
  <c r="AY211" i="2"/>
  <c r="AS211" i="2"/>
  <c r="AT211" i="2" s="1"/>
  <c r="BC211" i="2"/>
  <c r="M193" i="2"/>
  <c r="F169" i="2"/>
  <c r="AG169" i="2"/>
  <c r="AU213" i="2"/>
  <c r="AG187" i="2"/>
  <c r="M195" i="2"/>
  <c r="BB188" i="2"/>
  <c r="BA188" i="2"/>
  <c r="AS188" i="2"/>
  <c r="AT188" i="2" s="1"/>
  <c r="AZ188" i="2"/>
  <c r="AU188" i="2"/>
  <c r="AV188" i="2" s="1"/>
  <c r="BG188" i="2"/>
  <c r="AY188" i="2"/>
  <c r="AQ188" i="2"/>
  <c r="AR188" i="2" s="1"/>
  <c r="BF188" i="2"/>
  <c r="AP188" i="2"/>
  <c r="BE188" i="2"/>
  <c r="AW188" i="2"/>
  <c r="AX188" i="2" s="1"/>
  <c r="AO188" i="2"/>
  <c r="BD188" i="2"/>
  <c r="BC188" i="2"/>
  <c r="M191" i="2"/>
  <c r="AO196" i="2"/>
  <c r="AY210" i="2"/>
  <c r="AZ210" i="2"/>
  <c r="AO210" i="2"/>
  <c r="BC210" i="2"/>
  <c r="BB210" i="2"/>
  <c r="C121" i="2"/>
  <c r="AG121" i="2"/>
  <c r="AG147" i="2"/>
  <c r="AG152" i="2"/>
  <c r="AG128" i="2"/>
  <c r="AG194" i="2"/>
  <c r="AG211" i="2"/>
  <c r="V126" i="2"/>
  <c r="B126" i="2" s="1"/>
  <c r="M169" i="2"/>
  <c r="AU169" i="2" s="1"/>
  <c r="AG210" i="2"/>
  <c r="Z214" i="2"/>
  <c r="D214" i="2" s="1"/>
  <c r="M168" i="2"/>
  <c r="AZ168" i="2" s="1"/>
  <c r="AG168" i="2"/>
  <c r="B190" i="2"/>
  <c r="M190" i="2" s="1"/>
  <c r="B215" i="2"/>
  <c r="M215" i="2" s="1"/>
  <c r="Z148" i="2"/>
  <c r="D148" i="2" s="1"/>
  <c r="H187" i="2"/>
  <c r="AD214" i="2"/>
  <c r="F214" i="2" s="1"/>
  <c r="M145" i="2"/>
  <c r="BB145" i="2" s="1"/>
  <c r="AG149" i="2"/>
  <c r="M174" i="2"/>
  <c r="AY174" i="2" s="1"/>
  <c r="AF214" i="2"/>
  <c r="G214" i="2" s="1"/>
  <c r="AU145" i="2"/>
  <c r="AV145" i="2" s="1"/>
  <c r="M122" i="2"/>
  <c r="M123" i="2"/>
  <c r="AS168" i="2"/>
  <c r="AT168" i="2" s="1"/>
  <c r="AQ168" i="2"/>
  <c r="AR168" i="2" s="1"/>
  <c r="AP168" i="2"/>
  <c r="BC168" i="2"/>
  <c r="AU168" i="2"/>
  <c r="AV168" i="2" s="1"/>
  <c r="AG123" i="2"/>
  <c r="AG172" i="2"/>
  <c r="C172" i="2"/>
  <c r="M172" i="2" s="1"/>
  <c r="AG174" i="2"/>
  <c r="AG76" i="2"/>
  <c r="AG107" i="2"/>
  <c r="BB168" i="2"/>
  <c r="AG122" i="2"/>
  <c r="AO174" i="2"/>
  <c r="AB126" i="2"/>
  <c r="E126" i="2" s="1"/>
  <c r="G143" i="2"/>
  <c r="AF148" i="2"/>
  <c r="G148" i="2" s="1"/>
  <c r="AD74" i="2"/>
  <c r="F74" i="2" s="1"/>
  <c r="AG129" i="2"/>
  <c r="B129" i="2"/>
  <c r="M129" i="2" s="1"/>
  <c r="M150" i="2"/>
  <c r="AG150" i="2"/>
  <c r="AF74" i="2"/>
  <c r="B125" i="2"/>
  <c r="M125" i="2" s="1"/>
  <c r="AF126" i="2"/>
  <c r="G126" i="2" s="1"/>
  <c r="M127" i="2"/>
  <c r="AG127" i="2"/>
  <c r="M151" i="2"/>
  <c r="AG151" i="2"/>
  <c r="B170" i="2"/>
  <c r="AG171" i="2"/>
  <c r="B171" i="2"/>
  <c r="M171" i="2" s="1"/>
  <c r="B148" i="2"/>
  <c r="AG146" i="2"/>
  <c r="B146" i="2"/>
  <c r="M146" i="2" s="1"/>
  <c r="M152" i="2"/>
  <c r="AG165" i="2"/>
  <c r="AG166" i="2"/>
  <c r="AG173" i="2"/>
  <c r="D173" i="2"/>
  <c r="M173" i="2" s="1"/>
  <c r="AG130" i="2"/>
  <c r="M144" i="2"/>
  <c r="D165" i="2"/>
  <c r="Z170" i="2"/>
  <c r="D170" i="2" s="1"/>
  <c r="M167" i="2"/>
  <c r="AG167" i="2"/>
  <c r="F128" i="2"/>
  <c r="M128" i="2" s="1"/>
  <c r="AG143" i="2"/>
  <c r="B149" i="2"/>
  <c r="M149" i="2" s="1"/>
  <c r="B166" i="2"/>
  <c r="M166" i="2" s="1"/>
  <c r="AD148" i="2"/>
  <c r="F148" i="2" s="1"/>
  <c r="X170" i="2"/>
  <c r="C170" i="2" s="1"/>
  <c r="B130" i="2"/>
  <c r="M130" i="2" s="1"/>
  <c r="B147" i="2"/>
  <c r="M147" i="2" s="1"/>
  <c r="C165" i="2"/>
  <c r="AD170" i="2"/>
  <c r="F170" i="2" s="1"/>
  <c r="AI74" i="2"/>
  <c r="AG47" i="2"/>
  <c r="AG42" i="2"/>
  <c r="X45" i="2"/>
  <c r="AG44" i="2"/>
  <c r="AG91" i="2"/>
  <c r="AG70" i="2"/>
  <c r="AG73" i="2"/>
  <c r="AG72" i="2"/>
  <c r="D76" i="2"/>
  <c r="B75" i="2"/>
  <c r="V74" i="2"/>
  <c r="AG69" i="2"/>
  <c r="AG92" i="2"/>
  <c r="AI45" i="2"/>
  <c r="AI54" i="2" s="1"/>
  <c r="H54" i="2" s="1"/>
  <c r="M77" i="2"/>
  <c r="BG77" i="2" s="1"/>
  <c r="AG71" i="2"/>
  <c r="C71" i="2"/>
  <c r="M71" i="2" s="1"/>
  <c r="D75" i="2"/>
  <c r="Z74" i="2"/>
  <c r="D74" i="2" s="1"/>
  <c r="AG75" i="2"/>
  <c r="AG90" i="2"/>
  <c r="AG46" i="2"/>
  <c r="AG77" i="2"/>
  <c r="AG40" i="2"/>
  <c r="AG41" i="2"/>
  <c r="AG48" i="2"/>
  <c r="AG43" i="2"/>
  <c r="V45" i="2"/>
  <c r="V54" i="2" s="1"/>
  <c r="Z45" i="2"/>
  <c r="AF45" i="2"/>
  <c r="L10" i="2"/>
  <c r="L14" i="2"/>
  <c r="L23" i="2"/>
  <c r="L17" i="2"/>
  <c r="L24" i="2"/>
  <c r="K10" i="2"/>
  <c r="K11" i="2"/>
  <c r="K14" i="2"/>
  <c r="K23" i="2"/>
  <c r="K22" i="2"/>
  <c r="K17" i="2"/>
  <c r="K24" i="2"/>
  <c r="K19" i="2"/>
  <c r="J10" i="2"/>
  <c r="J11" i="2"/>
  <c r="J14" i="2"/>
  <c r="J23" i="2"/>
  <c r="J22" i="2"/>
  <c r="J17" i="2"/>
  <c r="J24" i="2"/>
  <c r="J19" i="2"/>
  <c r="I10" i="2"/>
  <c r="I14" i="2"/>
  <c r="I23" i="2"/>
  <c r="I22" i="2"/>
  <c r="I17" i="2"/>
  <c r="I24" i="2"/>
  <c r="I19" i="2"/>
  <c r="AF18" i="2"/>
  <c r="AF17" i="2"/>
  <c r="G17" i="2" s="1"/>
  <c r="AF16" i="2"/>
  <c r="G16" i="2" s="1"/>
  <c r="AF14" i="2"/>
  <c r="AF23" i="2" s="1"/>
  <c r="AF13" i="2"/>
  <c r="AF12" i="2"/>
  <c r="AF11" i="2"/>
  <c r="AF20" i="2" s="1"/>
  <c r="AF10" i="2"/>
  <c r="AF19" i="2" s="1"/>
  <c r="AD11" i="2"/>
  <c r="AD20" i="2" s="1"/>
  <c r="AI18" i="2"/>
  <c r="AD18" i="2"/>
  <c r="AB18" i="2"/>
  <c r="Z18" i="2"/>
  <c r="X18" i="2"/>
  <c r="V18" i="2"/>
  <c r="AI17" i="2"/>
  <c r="AD17" i="2"/>
  <c r="F17" i="2" s="1"/>
  <c r="AB17" i="2"/>
  <c r="Z17" i="2"/>
  <c r="D17" i="2" s="1"/>
  <c r="X17" i="2"/>
  <c r="C17" i="2" s="1"/>
  <c r="V17" i="2"/>
  <c r="AI16" i="2"/>
  <c r="AD16" i="2"/>
  <c r="AB16" i="2"/>
  <c r="Z16" i="2"/>
  <c r="X16" i="2"/>
  <c r="V16" i="2"/>
  <c r="AI14" i="2"/>
  <c r="AI23" i="2" s="1"/>
  <c r="AD14" i="2"/>
  <c r="AB14" i="2"/>
  <c r="AB23" i="2" s="1"/>
  <c r="Z14" i="2"/>
  <c r="X14" i="2"/>
  <c r="V14" i="2"/>
  <c r="V23" i="2" s="1"/>
  <c r="AI13" i="2"/>
  <c r="AD13" i="2"/>
  <c r="AD22" i="2" s="1"/>
  <c r="AB13" i="2"/>
  <c r="Z13" i="2"/>
  <c r="X13" i="2"/>
  <c r="V13" i="2"/>
  <c r="V22" i="2" s="1"/>
  <c r="AI12" i="2"/>
  <c r="AI21" i="2" s="1"/>
  <c r="AD12" i="2"/>
  <c r="AB12" i="2"/>
  <c r="Z12" i="2"/>
  <c r="X12" i="2"/>
  <c r="V12" i="2"/>
  <c r="V21" i="2" s="1"/>
  <c r="AI11" i="2"/>
  <c r="AB11" i="2"/>
  <c r="AB20" i="2" s="1"/>
  <c r="Z11" i="2"/>
  <c r="Z20" i="2" s="1"/>
  <c r="D20" i="2" s="1"/>
  <c r="X11" i="2"/>
  <c r="X20" i="2" s="1"/>
  <c r="C20" i="2" s="1"/>
  <c r="V11" i="2"/>
  <c r="V20" i="2" s="1"/>
  <c r="AI10" i="2"/>
  <c r="AI19" i="2" s="1"/>
  <c r="AD10" i="2"/>
  <c r="AB10" i="2"/>
  <c r="AB19" i="2" s="1"/>
  <c r="Z10" i="2"/>
  <c r="Z19" i="2" s="1"/>
  <c r="X10" i="2"/>
  <c r="X19" i="2" s="1"/>
  <c r="V10" i="2"/>
  <c r="V19" i="2" s="1"/>
  <c r="BB6" i="2"/>
  <c r="AX6" i="2"/>
  <c r="M69" i="2" l="1"/>
  <c r="M70" i="2"/>
  <c r="M91" i="2"/>
  <c r="BF92" i="2" s="1"/>
  <c r="AY168" i="2"/>
  <c r="M76" i="2"/>
  <c r="AW194" i="2"/>
  <c r="BA194" i="2"/>
  <c r="M90" i="2"/>
  <c r="BB90" i="2" s="1"/>
  <c r="AY194" i="2"/>
  <c r="BA169" i="2"/>
  <c r="AO213" i="2"/>
  <c r="AP194" i="2"/>
  <c r="AW211" i="2"/>
  <c r="BA168" i="2"/>
  <c r="BG194" i="2"/>
  <c r="AZ211" i="2"/>
  <c r="M72" i="2"/>
  <c r="AU72" i="2" s="1"/>
  <c r="AV72" i="2" s="1"/>
  <c r="M73" i="2"/>
  <c r="BG73" i="2" s="1"/>
  <c r="AZ169" i="2"/>
  <c r="AS194" i="2"/>
  <c r="AW168" i="2"/>
  <c r="AX168" i="2" s="1"/>
  <c r="BD194" i="2"/>
  <c r="BE168" i="2"/>
  <c r="BF145" i="2"/>
  <c r="AO194" i="2"/>
  <c r="BA211" i="2"/>
  <c r="F51" i="2"/>
  <c r="M52" i="2"/>
  <c r="AW52" i="2" s="1"/>
  <c r="BE196" i="2"/>
  <c r="BE211" i="2"/>
  <c r="M143" i="2"/>
  <c r="BF196" i="2"/>
  <c r="BF211" i="2"/>
  <c r="BC196" i="2"/>
  <c r="D51" i="2"/>
  <c r="AS196" i="2"/>
  <c r="AX211" i="2"/>
  <c r="BE174" i="2"/>
  <c r="BG174" i="2"/>
  <c r="BD211" i="2"/>
  <c r="M121" i="2"/>
  <c r="AO121" i="2" s="1"/>
  <c r="BC92" i="2"/>
  <c r="BA77" i="2"/>
  <c r="AZ145" i="2"/>
  <c r="BE213" i="2"/>
  <c r="AS213" i="2"/>
  <c r="AZ174" i="2"/>
  <c r="AP174" i="2"/>
  <c r="BF168" i="2"/>
  <c r="AS145" i="2"/>
  <c r="AT145" i="2" s="1"/>
  <c r="BD210" i="2"/>
  <c r="AQ210" i="2"/>
  <c r="AR210" i="2" s="1"/>
  <c r="AP196" i="2"/>
  <c r="BA196" i="2"/>
  <c r="AP213" i="2"/>
  <c r="BA213" i="2"/>
  <c r="BE194" i="2"/>
  <c r="AZ194" i="2"/>
  <c r="AO211" i="2"/>
  <c r="BG211" i="2"/>
  <c r="BF213" i="2"/>
  <c r="AW210" i="2"/>
  <c r="AX210" i="2" s="1"/>
  <c r="BG210" i="2"/>
  <c r="AQ196" i="2"/>
  <c r="AQ213" i="2"/>
  <c r="D53" i="2"/>
  <c r="BC145" i="2"/>
  <c r="AS174" i="2"/>
  <c r="AO169" i="2"/>
  <c r="BD168" i="2"/>
  <c r="BG168" i="2"/>
  <c r="AO145" i="2"/>
  <c r="AS210" i="2"/>
  <c r="AT210" i="2" s="1"/>
  <c r="BE210" i="2"/>
  <c r="AU196" i="2"/>
  <c r="AY196" i="2"/>
  <c r="BC213" i="2"/>
  <c r="AY213" i="2"/>
  <c r="AU194" i="2"/>
  <c r="BF194" i="2"/>
  <c r="BB211" i="2"/>
  <c r="BB215" i="2" s="1"/>
  <c r="AP211" i="2"/>
  <c r="M50" i="2"/>
  <c r="M209" i="2"/>
  <c r="AO209" i="2" s="1"/>
  <c r="D49" i="2"/>
  <c r="BD145" i="2"/>
  <c r="AQ107" i="2"/>
  <c r="AR107" i="2" s="1"/>
  <c r="BD174" i="2"/>
  <c r="BE169" i="2"/>
  <c r="AO168" i="2"/>
  <c r="AW145" i="2"/>
  <c r="AX145" i="2" s="1"/>
  <c r="BA210" i="2"/>
  <c r="AP210" i="2"/>
  <c r="BD196" i="2"/>
  <c r="BG196" i="2"/>
  <c r="BD213" i="2"/>
  <c r="BG213" i="2"/>
  <c r="BC194" i="2"/>
  <c r="AU211" i="2"/>
  <c r="AV211" i="2" s="1"/>
  <c r="M192" i="2"/>
  <c r="BC192" i="2" s="1"/>
  <c r="AG49" i="2"/>
  <c r="E49" i="2"/>
  <c r="AW174" i="2"/>
  <c r="AY145" i="2"/>
  <c r="AU210" i="2"/>
  <c r="AV210" i="2" s="1"/>
  <c r="AW196" i="2"/>
  <c r="AW213" i="2"/>
  <c r="F53" i="2"/>
  <c r="AQ77" i="2"/>
  <c r="AU77" i="2"/>
  <c r="AO77" i="2"/>
  <c r="BE77" i="2"/>
  <c r="AZ77" i="2"/>
  <c r="AS77" i="2"/>
  <c r="AQ50" i="2"/>
  <c r="BA217" i="2"/>
  <c r="BE217" i="2"/>
  <c r="BC217" i="2"/>
  <c r="BF217" i="2"/>
  <c r="AY217" i="2"/>
  <c r="AU217" i="2"/>
  <c r="BC77" i="2"/>
  <c r="BF174" i="2"/>
  <c r="AQ145" i="2"/>
  <c r="AR145" i="2" s="1"/>
  <c r="BD217" i="2"/>
  <c r="AP217" i="2"/>
  <c r="BA92" i="2"/>
  <c r="AZ217" i="2"/>
  <c r="BG217" i="2"/>
  <c r="M51" i="2"/>
  <c r="AO92" i="2"/>
  <c r="AW77" i="2"/>
  <c r="BA174" i="2"/>
  <c r="BG145" i="2"/>
  <c r="AQ217" i="2"/>
  <c r="M187" i="2"/>
  <c r="AY187" i="2" s="1"/>
  <c r="AG53" i="2"/>
  <c r="G14" i="2"/>
  <c r="AF22" i="2"/>
  <c r="G20" i="2" s="1"/>
  <c r="G13" i="2"/>
  <c r="AD15" i="2"/>
  <c r="AD19" i="2"/>
  <c r="AG19" i="2" s="1"/>
  <c r="C11" i="2"/>
  <c r="X21" i="2"/>
  <c r="E14" i="2"/>
  <c r="AB22" i="2"/>
  <c r="AF54" i="2"/>
  <c r="G45" i="2"/>
  <c r="M42" i="2"/>
  <c r="BB42" i="2" s="1"/>
  <c r="AD23" i="2"/>
  <c r="F23" i="2" s="1"/>
  <c r="Z54" i="2"/>
  <c r="D45" i="2"/>
  <c r="D13" i="2"/>
  <c r="Z22" i="2"/>
  <c r="D22" i="2" s="1"/>
  <c r="D11" i="2"/>
  <c r="D12" i="2"/>
  <c r="Z21" i="2"/>
  <c r="AB21" i="2"/>
  <c r="E21" i="2" s="1"/>
  <c r="E12" i="2"/>
  <c r="AI22" i="2"/>
  <c r="H13" i="2"/>
  <c r="C45" i="2"/>
  <c r="X54" i="2"/>
  <c r="AG192" i="2"/>
  <c r="M44" i="2"/>
  <c r="AS43" i="2" s="1"/>
  <c r="AT43" i="2" s="1"/>
  <c r="F18" i="2"/>
  <c r="F11" i="2"/>
  <c r="AD21" i="2"/>
  <c r="F21" i="2" s="1"/>
  <c r="G18" i="2"/>
  <c r="BF52" i="2"/>
  <c r="E45" i="2"/>
  <c r="AB54" i="2"/>
  <c r="E54" i="2" s="1"/>
  <c r="D16" i="2"/>
  <c r="F13" i="2"/>
  <c r="F20" i="2"/>
  <c r="X23" i="2"/>
  <c r="C23" i="2" s="1"/>
  <c r="AP92" i="2"/>
  <c r="AW92" i="2"/>
  <c r="AX92" i="2" s="1"/>
  <c r="AY77" i="2"/>
  <c r="AP77" i="2"/>
  <c r="AU174" i="2"/>
  <c r="AQ174" i="2"/>
  <c r="BE145" i="2"/>
  <c r="BA145" i="2"/>
  <c r="BA52" i="2"/>
  <c r="AG52" i="2"/>
  <c r="D18" i="2"/>
  <c r="AD54" i="2"/>
  <c r="F45" i="2"/>
  <c r="AG20" i="2"/>
  <c r="E20" i="2"/>
  <c r="Z23" i="2"/>
  <c r="D23" i="2" s="1"/>
  <c r="F22" i="2"/>
  <c r="F16" i="2"/>
  <c r="BG92" i="2"/>
  <c r="BD77" i="2"/>
  <c r="BF77" i="2"/>
  <c r="M165" i="2"/>
  <c r="M148" i="2"/>
  <c r="AW148" i="2" s="1"/>
  <c r="BC174" i="2"/>
  <c r="AP145" i="2"/>
  <c r="AS52" i="2"/>
  <c r="M41" i="2"/>
  <c r="AI20" i="2"/>
  <c r="C14" i="2"/>
  <c r="X22" i="2"/>
  <c r="C13" i="2"/>
  <c r="C18" i="2"/>
  <c r="G11" i="2"/>
  <c r="AF21" i="2"/>
  <c r="G12" i="2"/>
  <c r="M46" i="2"/>
  <c r="AU46" i="2" s="1"/>
  <c r="AG51" i="2"/>
  <c r="AW50" i="2"/>
  <c r="M214" i="2"/>
  <c r="AW43" i="2"/>
  <c r="AX43" i="2" s="1"/>
  <c r="AU92" i="2"/>
  <c r="AV92" i="2" s="1"/>
  <c r="AG148" i="2"/>
  <c r="AW169" i="2"/>
  <c r="AS169" i="2"/>
  <c r="BA195" i="2"/>
  <c r="AS195" i="2"/>
  <c r="AZ195" i="2"/>
  <c r="BG195" i="2"/>
  <c r="AY195" i="2"/>
  <c r="AQ195" i="2"/>
  <c r="BF195" i="2"/>
  <c r="AP195" i="2"/>
  <c r="BE195" i="2"/>
  <c r="AW195" i="2"/>
  <c r="AO195" i="2"/>
  <c r="BD195" i="2"/>
  <c r="BC195" i="2"/>
  <c r="AU195" i="2"/>
  <c r="AG214" i="2"/>
  <c r="AP169" i="2"/>
  <c r="BD215" i="2"/>
  <c r="BC215" i="2"/>
  <c r="AU215" i="2"/>
  <c r="AV215" i="2" s="1"/>
  <c r="BE215" i="2"/>
  <c r="AW215" i="2"/>
  <c r="AX215" i="2" s="1"/>
  <c r="BA215" i="2"/>
  <c r="AS215" i="2"/>
  <c r="AT215" i="2" s="1"/>
  <c r="AZ215" i="2"/>
  <c r="BG215" i="2"/>
  <c r="AY215" i="2"/>
  <c r="AQ215" i="2"/>
  <c r="AR215" i="2" s="1"/>
  <c r="BF215" i="2"/>
  <c r="AP215" i="2"/>
  <c r="AO215" i="2"/>
  <c r="BG193" i="2"/>
  <c r="AY193" i="2"/>
  <c r="AQ193" i="2"/>
  <c r="BF193" i="2"/>
  <c r="AP193" i="2"/>
  <c r="AZ193" i="2"/>
  <c r="BE193" i="2"/>
  <c r="AW193" i="2"/>
  <c r="AO193" i="2"/>
  <c r="BD193" i="2"/>
  <c r="BC193" i="2"/>
  <c r="AU193" i="2"/>
  <c r="BA193" i="2"/>
  <c r="AS193" i="2"/>
  <c r="BB192" i="2"/>
  <c r="BB196" i="2" s="1"/>
  <c r="AZ192" i="2"/>
  <c r="BF169" i="2"/>
  <c r="BD190" i="2"/>
  <c r="BC190" i="2"/>
  <c r="AU190" i="2"/>
  <c r="AV190" i="2" s="1"/>
  <c r="AV194" i="2" s="1"/>
  <c r="AW190" i="2"/>
  <c r="AX190" i="2" s="1"/>
  <c r="BB190" i="2"/>
  <c r="BB194" i="2" s="1"/>
  <c r="BA190" i="2"/>
  <c r="AS190" i="2"/>
  <c r="AT190" i="2" s="1"/>
  <c r="AT194" i="2" s="1"/>
  <c r="AZ190" i="2"/>
  <c r="BG190" i="2"/>
  <c r="AY190" i="2"/>
  <c r="AQ190" i="2"/>
  <c r="AR190" i="2" s="1"/>
  <c r="AR194" i="2" s="1"/>
  <c r="BF190" i="2"/>
  <c r="AP190" i="2"/>
  <c r="BE190" i="2"/>
  <c r="AO190" i="2"/>
  <c r="BE216" i="2"/>
  <c r="AW216" i="2"/>
  <c r="AO216" i="2"/>
  <c r="BD216" i="2"/>
  <c r="BC216" i="2"/>
  <c r="AU216" i="2"/>
  <c r="BF216" i="2"/>
  <c r="BA216" i="2"/>
  <c r="AS216" i="2"/>
  <c r="AZ216" i="2"/>
  <c r="BG216" i="2"/>
  <c r="AY216" i="2"/>
  <c r="AQ216" i="2"/>
  <c r="AP216" i="2"/>
  <c r="BD92" i="2"/>
  <c r="M126" i="2"/>
  <c r="BF126" i="2" s="1"/>
  <c r="BC169" i="2"/>
  <c r="AQ169" i="2"/>
  <c r="BE191" i="2"/>
  <c r="AW191" i="2"/>
  <c r="AO191" i="2"/>
  <c r="AP191" i="2"/>
  <c r="BD191" i="2"/>
  <c r="BC191" i="2"/>
  <c r="AU191" i="2"/>
  <c r="BF191" i="2"/>
  <c r="BA191" i="2"/>
  <c r="AS191" i="2"/>
  <c r="AZ191" i="2"/>
  <c r="BG191" i="2"/>
  <c r="AY191" i="2"/>
  <c r="AQ191" i="2"/>
  <c r="BC189" i="2"/>
  <c r="AU189" i="2"/>
  <c r="AV189" i="2" s="1"/>
  <c r="BD189" i="2"/>
  <c r="BB189" i="2"/>
  <c r="BB193" i="2" s="1"/>
  <c r="BA189" i="2"/>
  <c r="AS189" i="2"/>
  <c r="AT189" i="2" s="1"/>
  <c r="AZ189" i="2"/>
  <c r="BG189" i="2"/>
  <c r="AY189" i="2"/>
  <c r="AQ189" i="2"/>
  <c r="AR189" i="2" s="1"/>
  <c r="AR193" i="2" s="1"/>
  <c r="BF189" i="2"/>
  <c r="AP189" i="2"/>
  <c r="BE189" i="2"/>
  <c r="AW189" i="2"/>
  <c r="AX189" i="2" s="1"/>
  <c r="AO189" i="2"/>
  <c r="BF42" i="2"/>
  <c r="AY169" i="2"/>
  <c r="BG218" i="2"/>
  <c r="AY218" i="2"/>
  <c r="AQ218" i="2"/>
  <c r="BF218" i="2"/>
  <c r="AP218" i="2"/>
  <c r="BE218" i="2"/>
  <c r="AW218" i="2"/>
  <c r="AO218" i="2"/>
  <c r="BD218" i="2"/>
  <c r="BC218" i="2"/>
  <c r="AU218" i="2"/>
  <c r="BA218" i="2"/>
  <c r="AS218" i="2"/>
  <c r="AZ218" i="2"/>
  <c r="BD169" i="2"/>
  <c r="BG169" i="2"/>
  <c r="BA212" i="2"/>
  <c r="AS212" i="2"/>
  <c r="AT212" i="2" s="1"/>
  <c r="BB212" i="2"/>
  <c r="BB216" i="2" s="1"/>
  <c r="AZ212" i="2"/>
  <c r="BG212" i="2"/>
  <c r="AY212" i="2"/>
  <c r="AQ212" i="2"/>
  <c r="AR212" i="2" s="1"/>
  <c r="BF212" i="2"/>
  <c r="AP212" i="2"/>
  <c r="BE212" i="2"/>
  <c r="AW212" i="2"/>
  <c r="AX212" i="2" s="1"/>
  <c r="AO212" i="2"/>
  <c r="BD212" i="2"/>
  <c r="BC212" i="2"/>
  <c r="AU212" i="2"/>
  <c r="AV212" i="2" s="1"/>
  <c r="BF173" i="2"/>
  <c r="AP173" i="2"/>
  <c r="BE173" i="2"/>
  <c r="AW173" i="2"/>
  <c r="AO173" i="2"/>
  <c r="BD173" i="2"/>
  <c r="BC173" i="2"/>
  <c r="AU173" i="2"/>
  <c r="BA173" i="2"/>
  <c r="AS173" i="2"/>
  <c r="AZ173" i="2"/>
  <c r="BG173" i="2"/>
  <c r="AY173" i="2"/>
  <c r="AQ173" i="2"/>
  <c r="BE147" i="2"/>
  <c r="AW147" i="2"/>
  <c r="AO147" i="2"/>
  <c r="BD147" i="2"/>
  <c r="BC147" i="2"/>
  <c r="AU147" i="2"/>
  <c r="BA147" i="2"/>
  <c r="AS147" i="2"/>
  <c r="AZ147" i="2"/>
  <c r="BG147" i="2"/>
  <c r="AY147" i="2"/>
  <c r="AQ147" i="2"/>
  <c r="AP147" i="2"/>
  <c r="BF147" i="2"/>
  <c r="BF165" i="2"/>
  <c r="AP165" i="2"/>
  <c r="BE165" i="2"/>
  <c r="AW165" i="2"/>
  <c r="AX165" i="2" s="1"/>
  <c r="AO165" i="2"/>
  <c r="BD165" i="2"/>
  <c r="BC165" i="2"/>
  <c r="AU165" i="2"/>
  <c r="AV165" i="2" s="1"/>
  <c r="AV169" i="2" s="1"/>
  <c r="BB165" i="2"/>
  <c r="BB169" i="2" s="1"/>
  <c r="BB173" i="2" s="1"/>
  <c r="BA165" i="2"/>
  <c r="AS165" i="2"/>
  <c r="AT165" i="2" s="1"/>
  <c r="AZ165" i="2"/>
  <c r="BG165" i="2"/>
  <c r="AY165" i="2"/>
  <c r="AQ165" i="2"/>
  <c r="AR165" i="2" s="1"/>
  <c r="AG126" i="2"/>
  <c r="BE130" i="2"/>
  <c r="AW130" i="2"/>
  <c r="AO130" i="2"/>
  <c r="BD130" i="2"/>
  <c r="BC130" i="2"/>
  <c r="AU130" i="2"/>
  <c r="BA130" i="2"/>
  <c r="AS130" i="2"/>
  <c r="AZ130" i="2"/>
  <c r="BG130" i="2"/>
  <c r="AY130" i="2"/>
  <c r="AQ130" i="2"/>
  <c r="AP130" i="2"/>
  <c r="BF130" i="2"/>
  <c r="BB124" i="2"/>
  <c r="BB128" i="2" s="1"/>
  <c r="BA124" i="2"/>
  <c r="AS124" i="2"/>
  <c r="AT124" i="2" s="1"/>
  <c r="AZ124" i="2"/>
  <c r="BG124" i="2"/>
  <c r="AY124" i="2"/>
  <c r="AQ124" i="2"/>
  <c r="AR124" i="2" s="1"/>
  <c r="BC124" i="2"/>
  <c r="BF124" i="2"/>
  <c r="AP124" i="2"/>
  <c r="BE124" i="2"/>
  <c r="AW124" i="2"/>
  <c r="AX124" i="2" s="1"/>
  <c r="AO124" i="2"/>
  <c r="BD124" i="2"/>
  <c r="AU124" i="2"/>
  <c r="AV124" i="2" s="1"/>
  <c r="BA143" i="2"/>
  <c r="AS143" i="2"/>
  <c r="AT143" i="2" s="1"/>
  <c r="AZ143" i="2"/>
  <c r="BG143" i="2"/>
  <c r="AY143" i="2"/>
  <c r="AQ143" i="2"/>
  <c r="AR143" i="2" s="1"/>
  <c r="BF143" i="2"/>
  <c r="AP143" i="2"/>
  <c r="BE143" i="2"/>
  <c r="AW143" i="2"/>
  <c r="AX143" i="2" s="1"/>
  <c r="AO143" i="2"/>
  <c r="BD143" i="2"/>
  <c r="BC143" i="2"/>
  <c r="AU143" i="2"/>
  <c r="AV143" i="2" s="1"/>
  <c r="BB143" i="2"/>
  <c r="BB147" i="2" s="1"/>
  <c r="BB151" i="2" s="1"/>
  <c r="BA151" i="2"/>
  <c r="AS151" i="2"/>
  <c r="AZ151" i="2"/>
  <c r="BG151" i="2"/>
  <c r="AY151" i="2"/>
  <c r="AQ151" i="2"/>
  <c r="BF151" i="2"/>
  <c r="AP151" i="2"/>
  <c r="BE151" i="2"/>
  <c r="AW151" i="2"/>
  <c r="AO151" i="2"/>
  <c r="BD151" i="2"/>
  <c r="BC151" i="2"/>
  <c r="AU151" i="2"/>
  <c r="BA123" i="2"/>
  <c r="AS123" i="2"/>
  <c r="AT123" i="2" s="1"/>
  <c r="AZ123" i="2"/>
  <c r="BB123" i="2"/>
  <c r="BB127" i="2" s="1"/>
  <c r="BG123" i="2"/>
  <c r="AY123" i="2"/>
  <c r="AQ123" i="2"/>
  <c r="AR123" i="2" s="1"/>
  <c r="BF123" i="2"/>
  <c r="AP123" i="2"/>
  <c r="BE123" i="2"/>
  <c r="AW123" i="2"/>
  <c r="AX123" i="2" s="1"/>
  <c r="AO123" i="2"/>
  <c r="BD123" i="2"/>
  <c r="BC123" i="2"/>
  <c r="AU123" i="2"/>
  <c r="AV123" i="2" s="1"/>
  <c r="BE92" i="2"/>
  <c r="AZ167" i="2"/>
  <c r="BG167" i="2"/>
  <c r="AY167" i="2"/>
  <c r="AQ167" i="2"/>
  <c r="AR167" i="2" s="1"/>
  <c r="BF167" i="2"/>
  <c r="AP167" i="2"/>
  <c r="BE167" i="2"/>
  <c r="AW167" i="2"/>
  <c r="AX167" i="2" s="1"/>
  <c r="AO167" i="2"/>
  <c r="BD167" i="2"/>
  <c r="BC167" i="2"/>
  <c r="AU167" i="2"/>
  <c r="AV167" i="2" s="1"/>
  <c r="BB167" i="2"/>
  <c r="BB171" i="2" s="1"/>
  <c r="BA167" i="2"/>
  <c r="AS167" i="2"/>
  <c r="AT167" i="2" s="1"/>
  <c r="AZ150" i="2"/>
  <c r="BG150" i="2"/>
  <c r="AY150" i="2"/>
  <c r="AQ150" i="2"/>
  <c r="BF150" i="2"/>
  <c r="AP150" i="2"/>
  <c r="BE150" i="2"/>
  <c r="AW150" i="2"/>
  <c r="AO150" i="2"/>
  <c r="BD150" i="2"/>
  <c r="BC150" i="2"/>
  <c r="AU150" i="2"/>
  <c r="BA150" i="2"/>
  <c r="AS150" i="2"/>
  <c r="AZ122" i="2"/>
  <c r="BG122" i="2"/>
  <c r="AY122" i="2"/>
  <c r="AQ122" i="2"/>
  <c r="AR122" i="2" s="1"/>
  <c r="BF122" i="2"/>
  <c r="AP122" i="2"/>
  <c r="BE122" i="2"/>
  <c r="AW122" i="2"/>
  <c r="AX122" i="2" s="1"/>
  <c r="AO122" i="2"/>
  <c r="AS122" i="2"/>
  <c r="AT122" i="2" s="1"/>
  <c r="BD122" i="2"/>
  <c r="BC122" i="2"/>
  <c r="AU122" i="2"/>
  <c r="AV122" i="2" s="1"/>
  <c r="BB122" i="2"/>
  <c r="BA122" i="2"/>
  <c r="AQ92" i="2"/>
  <c r="AR92" i="2" s="1"/>
  <c r="BG166" i="2"/>
  <c r="AY166" i="2"/>
  <c r="AQ166" i="2"/>
  <c r="AR166" i="2" s="1"/>
  <c r="BF166" i="2"/>
  <c r="AP166" i="2"/>
  <c r="BE166" i="2"/>
  <c r="AW166" i="2"/>
  <c r="AX166" i="2" s="1"/>
  <c r="AO166" i="2"/>
  <c r="BD166" i="2"/>
  <c r="BC166" i="2"/>
  <c r="AU166" i="2"/>
  <c r="AV166" i="2" s="1"/>
  <c r="BB166" i="2"/>
  <c r="BA166" i="2"/>
  <c r="AS166" i="2"/>
  <c r="AT166" i="2" s="1"/>
  <c r="AZ166" i="2"/>
  <c r="BD171" i="2"/>
  <c r="BC171" i="2"/>
  <c r="AU171" i="2"/>
  <c r="BA171" i="2"/>
  <c r="AS171" i="2"/>
  <c r="AZ171" i="2"/>
  <c r="BG171" i="2"/>
  <c r="AY171" i="2"/>
  <c r="AQ171" i="2"/>
  <c r="BF171" i="2"/>
  <c r="AP171" i="2"/>
  <c r="BE171" i="2"/>
  <c r="AW171" i="2"/>
  <c r="AO171" i="2"/>
  <c r="BA127" i="2"/>
  <c r="AS127" i="2"/>
  <c r="AZ127" i="2"/>
  <c r="BG127" i="2"/>
  <c r="AY127" i="2"/>
  <c r="AQ127" i="2"/>
  <c r="BF127" i="2"/>
  <c r="AP127" i="2"/>
  <c r="BE127" i="2"/>
  <c r="AW127" i="2"/>
  <c r="AO127" i="2"/>
  <c r="BD127" i="2"/>
  <c r="AU127" i="2"/>
  <c r="BC127" i="2"/>
  <c r="BD129" i="2"/>
  <c r="BC129" i="2"/>
  <c r="AU129" i="2"/>
  <c r="BA129" i="2"/>
  <c r="AS129" i="2"/>
  <c r="AZ129" i="2"/>
  <c r="BG129" i="2"/>
  <c r="AY129" i="2"/>
  <c r="AQ129" i="2"/>
  <c r="BF129" i="2"/>
  <c r="AP129" i="2"/>
  <c r="BE129" i="2"/>
  <c r="AW129" i="2"/>
  <c r="AO129" i="2"/>
  <c r="AW121" i="2"/>
  <c r="AX121" i="2" s="1"/>
  <c r="AS121" i="2"/>
  <c r="AT121" i="2" s="1"/>
  <c r="AO43" i="2"/>
  <c r="AS92" i="2"/>
  <c r="AT92" i="2" s="1"/>
  <c r="AY92" i="2"/>
  <c r="BG149" i="2"/>
  <c r="AY149" i="2"/>
  <c r="AQ149" i="2"/>
  <c r="AR149" i="2" s="1"/>
  <c r="BF149" i="2"/>
  <c r="AP149" i="2"/>
  <c r="BE149" i="2"/>
  <c r="AW149" i="2"/>
  <c r="AX149" i="2" s="1"/>
  <c r="AO149" i="2"/>
  <c r="BD149" i="2"/>
  <c r="BC149" i="2"/>
  <c r="AU149" i="2"/>
  <c r="AV149" i="2" s="1"/>
  <c r="BB149" i="2"/>
  <c r="BA149" i="2"/>
  <c r="AS149" i="2"/>
  <c r="AZ149" i="2"/>
  <c r="BA152" i="2"/>
  <c r="AS152" i="2"/>
  <c r="AZ152" i="2"/>
  <c r="BG152" i="2"/>
  <c r="AY152" i="2"/>
  <c r="AQ152" i="2"/>
  <c r="BF152" i="2"/>
  <c r="AP152" i="2"/>
  <c r="BE152" i="2"/>
  <c r="AW152" i="2"/>
  <c r="AO152" i="2"/>
  <c r="BD152" i="2"/>
  <c r="BC152" i="2"/>
  <c r="AU152" i="2"/>
  <c r="BE172" i="2"/>
  <c r="AW172" i="2"/>
  <c r="AX172" i="2" s="1"/>
  <c r="AO172" i="2"/>
  <c r="BD172" i="2"/>
  <c r="BC172" i="2"/>
  <c r="AU172" i="2"/>
  <c r="AV172" i="2" s="1"/>
  <c r="BB172" i="2"/>
  <c r="BA172" i="2"/>
  <c r="AS172" i="2"/>
  <c r="AT172" i="2" s="1"/>
  <c r="AZ172" i="2"/>
  <c r="BG172" i="2"/>
  <c r="AY172" i="2"/>
  <c r="AQ172" i="2"/>
  <c r="AR172" i="2" s="1"/>
  <c r="AP172" i="2"/>
  <c r="BF172" i="2"/>
  <c r="BB144" i="2"/>
  <c r="BA144" i="2"/>
  <c r="AS144" i="2"/>
  <c r="AT144" i="2" s="1"/>
  <c r="AZ144" i="2"/>
  <c r="BG144" i="2"/>
  <c r="AY144" i="2"/>
  <c r="AQ144" i="2"/>
  <c r="AR144" i="2" s="1"/>
  <c r="BF144" i="2"/>
  <c r="AP144" i="2"/>
  <c r="BE144" i="2"/>
  <c r="AW144" i="2"/>
  <c r="AX144" i="2" s="1"/>
  <c r="AO144" i="2"/>
  <c r="BD144" i="2"/>
  <c r="AU144" i="2"/>
  <c r="AV144" i="2" s="1"/>
  <c r="BC144" i="2"/>
  <c r="BD146" i="2"/>
  <c r="BC146" i="2"/>
  <c r="AU146" i="2"/>
  <c r="AV146" i="2" s="1"/>
  <c r="BB146" i="2"/>
  <c r="BB150" i="2" s="1"/>
  <c r="BA146" i="2"/>
  <c r="AS146" i="2"/>
  <c r="AT146" i="2" s="1"/>
  <c r="AZ146" i="2"/>
  <c r="BG146" i="2"/>
  <c r="AY146" i="2"/>
  <c r="AQ146" i="2"/>
  <c r="AR146" i="2" s="1"/>
  <c r="BF146" i="2"/>
  <c r="AP146" i="2"/>
  <c r="BE146" i="2"/>
  <c r="AW146" i="2"/>
  <c r="AX146" i="2" s="1"/>
  <c r="AO146" i="2"/>
  <c r="M170" i="2"/>
  <c r="BC125" i="2"/>
  <c r="AU125" i="2"/>
  <c r="BA125" i="2"/>
  <c r="AS125" i="2"/>
  <c r="AZ125" i="2"/>
  <c r="BG125" i="2"/>
  <c r="AY125" i="2"/>
  <c r="AQ125" i="2"/>
  <c r="BF125" i="2"/>
  <c r="AP125" i="2"/>
  <c r="BE125" i="2"/>
  <c r="AW125" i="2"/>
  <c r="AO125" i="2"/>
  <c r="BD125" i="2"/>
  <c r="BB92" i="2"/>
  <c r="AZ92" i="2"/>
  <c r="BC128" i="2"/>
  <c r="AU128" i="2"/>
  <c r="BA128" i="2"/>
  <c r="AS128" i="2"/>
  <c r="AZ128" i="2"/>
  <c r="BG128" i="2"/>
  <c r="AY128" i="2"/>
  <c r="AQ128" i="2"/>
  <c r="BF128" i="2"/>
  <c r="AP128" i="2"/>
  <c r="BE128" i="2"/>
  <c r="AW128" i="2"/>
  <c r="AO128" i="2"/>
  <c r="BD128" i="2"/>
  <c r="AG170" i="2"/>
  <c r="BD72" i="2"/>
  <c r="AW72" i="2"/>
  <c r="AX72" i="2" s="1"/>
  <c r="AO40" i="2"/>
  <c r="BA40" i="2"/>
  <c r="BG40" i="2"/>
  <c r="AS40" i="2"/>
  <c r="AT40" i="2" s="1"/>
  <c r="BB40" i="2"/>
  <c r="BD40" i="2"/>
  <c r="AZ40" i="2"/>
  <c r="AW40" i="2"/>
  <c r="AX40" i="2" s="1"/>
  <c r="BC40" i="2"/>
  <c r="BF40" i="2"/>
  <c r="AU40" i="2"/>
  <c r="AV40" i="2" s="1"/>
  <c r="BE40" i="2"/>
  <c r="AY40" i="2"/>
  <c r="AP40" i="2"/>
  <c r="AQ40" i="2"/>
  <c r="AR40" i="2" s="1"/>
  <c r="BC71" i="2"/>
  <c r="AU71" i="2"/>
  <c r="AV71" i="2" s="1"/>
  <c r="AZ71" i="2"/>
  <c r="AY71" i="2"/>
  <c r="BG71" i="2"/>
  <c r="AQ71" i="2"/>
  <c r="AR71" i="2" s="1"/>
  <c r="BE71" i="2"/>
  <c r="AW71" i="2"/>
  <c r="AX71" i="2" s="1"/>
  <c r="AO71" i="2"/>
  <c r="BD71" i="2"/>
  <c r="BB71" i="2"/>
  <c r="AS71" i="2"/>
  <c r="AT71" i="2" s="1"/>
  <c r="AP71" i="2"/>
  <c r="BF71" i="2"/>
  <c r="BA71" i="2"/>
  <c r="AG74" i="2"/>
  <c r="M74" i="2"/>
  <c r="M75" i="2"/>
  <c r="AQ75" i="2" s="1"/>
  <c r="BG91" i="2"/>
  <c r="AY91" i="2"/>
  <c r="AQ91" i="2"/>
  <c r="AR91" i="2" s="1"/>
  <c r="BF91" i="2"/>
  <c r="AP91" i="2"/>
  <c r="BD91" i="2"/>
  <c r="BC91" i="2"/>
  <c r="AU91" i="2"/>
  <c r="AV91" i="2" s="1"/>
  <c r="BA91" i="2"/>
  <c r="AS91" i="2"/>
  <c r="AT91" i="2" s="1"/>
  <c r="AZ91" i="2"/>
  <c r="BE91" i="2"/>
  <c r="BB91" i="2"/>
  <c r="AW91" i="2"/>
  <c r="AX91" i="2" s="1"/>
  <c r="AO91" i="2"/>
  <c r="BG75" i="2"/>
  <c r="AU90" i="2"/>
  <c r="AV90" i="2" s="1"/>
  <c r="BD90" i="2"/>
  <c r="AZ76" i="2"/>
  <c r="BG76" i="2"/>
  <c r="AY76" i="2"/>
  <c r="AQ76" i="2"/>
  <c r="BE76" i="2"/>
  <c r="AW76" i="2"/>
  <c r="AO76" i="2"/>
  <c r="BD76" i="2"/>
  <c r="BA76" i="2"/>
  <c r="AS76" i="2"/>
  <c r="BC76" i="2"/>
  <c r="AU76" i="2"/>
  <c r="AP76" i="2"/>
  <c r="BF76" i="2"/>
  <c r="AW73" i="2"/>
  <c r="BD73" i="2"/>
  <c r="BA73" i="2"/>
  <c r="AS73" i="2"/>
  <c r="BF73" i="2"/>
  <c r="AZ73" i="2"/>
  <c r="AU73" i="2"/>
  <c r="BC73" i="2"/>
  <c r="BB70" i="2"/>
  <c r="AS70" i="2"/>
  <c r="AT70" i="2" s="1"/>
  <c r="BG70" i="2"/>
  <c r="AY70" i="2"/>
  <c r="AQ70" i="2"/>
  <c r="AR70" i="2" s="1"/>
  <c r="BF70" i="2"/>
  <c r="AP70" i="2"/>
  <c r="BD70" i="2"/>
  <c r="BC70" i="2"/>
  <c r="AU70" i="2"/>
  <c r="AV70" i="2" s="1"/>
  <c r="BA70" i="2"/>
  <c r="BE70" i="2"/>
  <c r="AZ70" i="2"/>
  <c r="AW70" i="2"/>
  <c r="AX70" i="2" s="1"/>
  <c r="AO70" i="2"/>
  <c r="BE47" i="2"/>
  <c r="AW47" i="2"/>
  <c r="AO47" i="2"/>
  <c r="BD47" i="2"/>
  <c r="BF47" i="2"/>
  <c r="BC47" i="2"/>
  <c r="AU47" i="2"/>
  <c r="BA47" i="2"/>
  <c r="AS47" i="2"/>
  <c r="AP47" i="2"/>
  <c r="AZ47" i="2"/>
  <c r="BG47" i="2"/>
  <c r="AY47" i="2"/>
  <c r="AQ47" i="2"/>
  <c r="BG41" i="2"/>
  <c r="AY41" i="2"/>
  <c r="AQ41" i="2"/>
  <c r="AR41" i="2" s="1"/>
  <c r="BF41" i="2"/>
  <c r="AP41" i="2"/>
  <c r="BE41" i="2"/>
  <c r="AW41" i="2"/>
  <c r="AX41" i="2" s="1"/>
  <c r="AO41" i="2"/>
  <c r="BD41" i="2"/>
  <c r="BC41" i="2"/>
  <c r="AU41" i="2"/>
  <c r="AV41" i="2" s="1"/>
  <c r="BB41" i="2"/>
  <c r="AZ41" i="2"/>
  <c r="BA41" i="2"/>
  <c r="AS41" i="2"/>
  <c r="AT41" i="2" s="1"/>
  <c r="BA44" i="2"/>
  <c r="AS44" i="2"/>
  <c r="AZ44" i="2"/>
  <c r="BF44" i="2"/>
  <c r="BE44" i="2"/>
  <c r="AW44" i="2"/>
  <c r="AO44" i="2"/>
  <c r="BD46" i="2"/>
  <c r="BC46" i="2"/>
  <c r="AY46" i="2"/>
  <c r="AQ46" i="2"/>
  <c r="AG45" i="2"/>
  <c r="E19" i="2"/>
  <c r="AB15" i="2"/>
  <c r="AI15" i="2"/>
  <c r="AI24" i="2" s="1"/>
  <c r="H24" i="2" s="1"/>
  <c r="V15" i="2"/>
  <c r="V24" i="2" s="1"/>
  <c r="C19" i="2"/>
  <c r="X15" i="2"/>
  <c r="AF15" i="2"/>
  <c r="D19" i="2"/>
  <c r="Z15" i="2"/>
  <c r="AG18" i="2"/>
  <c r="AG13" i="2"/>
  <c r="AG16" i="2"/>
  <c r="AG14" i="2"/>
  <c r="M10" i="2"/>
  <c r="AG11" i="2"/>
  <c r="AG12" i="2"/>
  <c r="AG17" i="2"/>
  <c r="M17" i="2"/>
  <c r="F19" i="2"/>
  <c r="AG10" i="2"/>
  <c r="BA90" i="2" l="1"/>
  <c r="BC90" i="2"/>
  <c r="AW187" i="2"/>
  <c r="AX187" i="2" s="1"/>
  <c r="AS90" i="2"/>
  <c r="AT90" i="2" s="1"/>
  <c r="AO90" i="2"/>
  <c r="AQ90" i="2"/>
  <c r="AR90" i="2" s="1"/>
  <c r="AX150" i="2"/>
  <c r="AW90" i="2"/>
  <c r="AX90" i="2" s="1"/>
  <c r="AY90" i="2"/>
  <c r="BE90" i="2"/>
  <c r="BG90" i="2"/>
  <c r="AP90" i="2"/>
  <c r="AZ90" i="2"/>
  <c r="BF90" i="2"/>
  <c r="AP44" i="2"/>
  <c r="AU44" i="2"/>
  <c r="AV44" i="2" s="1"/>
  <c r="AP73" i="2"/>
  <c r="AO73" i="2"/>
  <c r="BE75" i="2"/>
  <c r="AT149" i="2"/>
  <c r="AQ192" i="2"/>
  <c r="AR192" i="2" s="1"/>
  <c r="AR196" i="2" s="1"/>
  <c r="AP52" i="2"/>
  <c r="AY52" i="2"/>
  <c r="BG52" i="2"/>
  <c r="AQ44" i="2"/>
  <c r="AQ73" i="2"/>
  <c r="BE73" i="2"/>
  <c r="AO75" i="2"/>
  <c r="AX194" i="2"/>
  <c r="BG192" i="2"/>
  <c r="BB209" i="2"/>
  <c r="BB213" i="2" s="1"/>
  <c r="BB217" i="2" s="1"/>
  <c r="BG187" i="2"/>
  <c r="BC52" i="2"/>
  <c r="AQ52" i="2"/>
  <c r="AZ52" i="2"/>
  <c r="BD44" i="2"/>
  <c r="AY44" i="2"/>
  <c r="AY73" i="2"/>
  <c r="AS75" i="2"/>
  <c r="BB44" i="2"/>
  <c r="AO126" i="2"/>
  <c r="BD192" i="2"/>
  <c r="AW209" i="2"/>
  <c r="AX209" i="2" s="1"/>
  <c r="AU52" i="2"/>
  <c r="BC44" i="2"/>
  <c r="BG44" i="2"/>
  <c r="BA75" i="2"/>
  <c r="AZ126" i="2"/>
  <c r="AT147" i="2"/>
  <c r="AP192" i="2"/>
  <c r="BD52" i="2"/>
  <c r="AP75" i="2"/>
  <c r="BE52" i="2"/>
  <c r="AO52" i="2"/>
  <c r="AW75" i="2"/>
  <c r="AY75" i="2"/>
  <c r="BE72" i="2"/>
  <c r="BA121" i="2"/>
  <c r="BE121" i="2"/>
  <c r="BB121" i="2"/>
  <c r="BB125" i="2" s="1"/>
  <c r="BB129" i="2" s="1"/>
  <c r="AP121" i="2"/>
  <c r="AY72" i="2"/>
  <c r="BF72" i="2"/>
  <c r="AU121" i="2"/>
  <c r="AV121" i="2" s="1"/>
  <c r="AV125" i="2" s="1"/>
  <c r="AV129" i="2" s="1"/>
  <c r="BF121" i="2"/>
  <c r="M49" i="2"/>
  <c r="AS49" i="2" s="1"/>
  <c r="BB72" i="2"/>
  <c r="BB76" i="2" s="1"/>
  <c r="AZ72" i="2"/>
  <c r="BC121" i="2"/>
  <c r="AQ121" i="2"/>
  <c r="AR121" i="2" s="1"/>
  <c r="AR125" i="2" s="1"/>
  <c r="AR129" i="2" s="1"/>
  <c r="M53" i="2"/>
  <c r="AQ53" i="2" s="1"/>
  <c r="AQ72" i="2"/>
  <c r="AR72" i="2" s="1"/>
  <c r="AR76" i="2" s="1"/>
  <c r="BC75" i="2"/>
  <c r="BG72" i="2"/>
  <c r="AS72" i="2"/>
  <c r="AT72" i="2" s="1"/>
  <c r="BD121" i="2"/>
  <c r="AY121" i="2"/>
  <c r="AX171" i="2"/>
  <c r="AR147" i="2"/>
  <c r="AP72" i="2"/>
  <c r="AU75" i="2"/>
  <c r="BC72" i="2"/>
  <c r="BA72" i="2"/>
  <c r="AZ121" i="2"/>
  <c r="BG121" i="2"/>
  <c r="AT193" i="2"/>
  <c r="AP42" i="2"/>
  <c r="AO72" i="2"/>
  <c r="AO107" i="2"/>
  <c r="BF107" i="2"/>
  <c r="AZ107" i="2"/>
  <c r="BB107" i="2"/>
  <c r="AY107" i="2"/>
  <c r="BC107" i="2"/>
  <c r="BG107" i="2"/>
  <c r="BE107" i="2"/>
  <c r="AS107" i="2"/>
  <c r="AT107" i="2" s="1"/>
  <c r="AW107" i="2"/>
  <c r="AX107" i="2" s="1"/>
  <c r="AU107" i="2"/>
  <c r="AV107" i="2" s="1"/>
  <c r="AP107" i="2"/>
  <c r="BA107" i="2"/>
  <c r="BD107" i="2"/>
  <c r="M22" i="2"/>
  <c r="AT169" i="2"/>
  <c r="AT173" i="2" s="1"/>
  <c r="AS192" i="2"/>
  <c r="AT192" i="2" s="1"/>
  <c r="AT196" i="2" s="1"/>
  <c r="AO192" i="2"/>
  <c r="AS187" i="2"/>
  <c r="AT187" i="2" s="1"/>
  <c r="AT191" i="2" s="1"/>
  <c r="AT195" i="2" s="1"/>
  <c r="AV193" i="2"/>
  <c r="BA192" i="2"/>
  <c r="AW192" i="2"/>
  <c r="AX192" i="2" s="1"/>
  <c r="AX196" i="2" s="1"/>
  <c r="M13" i="2"/>
  <c r="BE13" i="2" s="1"/>
  <c r="AY192" i="2"/>
  <c r="BE192" i="2"/>
  <c r="AZ148" i="2"/>
  <c r="AR169" i="2"/>
  <c r="BA148" i="2"/>
  <c r="AU192" i="2"/>
  <c r="AV192" i="2" s="1"/>
  <c r="BF192" i="2"/>
  <c r="BE148" i="2"/>
  <c r="AX193" i="2"/>
  <c r="AX213" i="2"/>
  <c r="AX217" i="2" s="1"/>
  <c r="BD187" i="2"/>
  <c r="BF148" i="2"/>
  <c r="BD75" i="2"/>
  <c r="BF75" i="2"/>
  <c r="BB75" i="2"/>
  <c r="AZ75" i="2"/>
  <c r="BC53" i="2"/>
  <c r="BG53" i="2"/>
  <c r="AU53" i="2"/>
  <c r="BD53" i="2"/>
  <c r="BF53" i="2"/>
  <c r="AP53" i="2"/>
  <c r="AZ53" i="2"/>
  <c r="AS50" i="2"/>
  <c r="AG22" i="2"/>
  <c r="AG23" i="2"/>
  <c r="BD50" i="2"/>
  <c r="BG46" i="2"/>
  <c r="AZ42" i="2"/>
  <c r="AU209" i="2"/>
  <c r="AV209" i="2" s="1"/>
  <c r="AV213" i="2" s="1"/>
  <c r="AV217" i="2" s="1"/>
  <c r="AP209" i="2"/>
  <c r="AZ50" i="2"/>
  <c r="BF50" i="2"/>
  <c r="BE209" i="2"/>
  <c r="G48" i="2"/>
  <c r="G54" i="2"/>
  <c r="AO46" i="2"/>
  <c r="AW42" i="2"/>
  <c r="AX42" i="2" s="1"/>
  <c r="BC209" i="2"/>
  <c r="BF209" i="2"/>
  <c r="AQ42" i="2"/>
  <c r="AR42" i="2" s="1"/>
  <c r="AR46" i="2" s="1"/>
  <c r="AR50" i="2" s="1"/>
  <c r="BC50" i="2"/>
  <c r="M14" i="2"/>
  <c r="AW14" i="2" s="1"/>
  <c r="BE46" i="2"/>
  <c r="AZ46" i="2"/>
  <c r="BG42" i="2"/>
  <c r="AQ209" i="2"/>
  <c r="AR209" i="2" s="1"/>
  <c r="AR213" i="2" s="1"/>
  <c r="AR217" i="2" s="1"/>
  <c r="BA42" i="2"/>
  <c r="BG50" i="2"/>
  <c r="F48" i="2"/>
  <c r="F54" i="2"/>
  <c r="AO42" i="2"/>
  <c r="AX147" i="2"/>
  <c r="AX151" i="2" s="1"/>
  <c r="AV196" i="2"/>
  <c r="AZ209" i="2"/>
  <c r="BD209" i="2"/>
  <c r="AY50" i="2"/>
  <c r="BE42" i="2"/>
  <c r="M20" i="2"/>
  <c r="BG20" i="2" s="1"/>
  <c r="AG21" i="2"/>
  <c r="M11" i="2"/>
  <c r="BC11" i="2" s="1"/>
  <c r="AY209" i="2"/>
  <c r="AP46" i="2"/>
  <c r="BF46" i="2"/>
  <c r="BA46" i="2"/>
  <c r="AS209" i="2"/>
  <c r="AT209" i="2" s="1"/>
  <c r="AT213" i="2" s="1"/>
  <c r="AT217" i="2" s="1"/>
  <c r="BG209" i="2"/>
  <c r="AU50" i="2"/>
  <c r="AP50" i="2"/>
  <c r="BA53" i="2"/>
  <c r="AS46" i="2"/>
  <c r="AW46" i="2"/>
  <c r="BA209" i="2"/>
  <c r="AO50" i="2"/>
  <c r="BE50" i="2"/>
  <c r="C48" i="2"/>
  <c r="C54" i="2"/>
  <c r="D48" i="2"/>
  <c r="D54" i="2"/>
  <c r="BA50" i="2"/>
  <c r="AT75" i="2"/>
  <c r="AO53" i="2"/>
  <c r="AS53" i="2"/>
  <c r="BB46" i="2"/>
  <c r="BB50" i="2" s="1"/>
  <c r="AT151" i="2"/>
  <c r="AX148" i="2"/>
  <c r="AX152" i="2" s="1"/>
  <c r="AS148" i="2"/>
  <c r="AT148" i="2" s="1"/>
  <c r="AT152" i="2" s="1"/>
  <c r="AP148" i="2"/>
  <c r="AX216" i="2"/>
  <c r="AS42" i="2"/>
  <c r="AT42" i="2" s="1"/>
  <c r="AO187" i="2"/>
  <c r="AZ187" i="2"/>
  <c r="M16" i="2"/>
  <c r="BF16" i="2" s="1"/>
  <c r="AR150" i="2"/>
  <c r="BB148" i="2"/>
  <c r="BB152" i="2" s="1"/>
  <c r="AU148" i="2"/>
  <c r="AV148" i="2" s="1"/>
  <c r="AV152" i="2" s="1"/>
  <c r="BE187" i="2"/>
  <c r="BA187" i="2"/>
  <c r="BC148" i="2"/>
  <c r="AT216" i="2"/>
  <c r="BB187" i="2"/>
  <c r="BB191" i="2" s="1"/>
  <c r="BB195" i="2" s="1"/>
  <c r="AP187" i="2"/>
  <c r="AV150" i="2"/>
  <c r="AX191" i="2"/>
  <c r="AX195" i="2" s="1"/>
  <c r="AV173" i="2"/>
  <c r="AY148" i="2"/>
  <c r="BD148" i="2"/>
  <c r="AV216" i="2"/>
  <c r="BF187" i="2"/>
  <c r="AU42" i="2"/>
  <c r="AV42" i="2" s="1"/>
  <c r="M23" i="2"/>
  <c r="BA23" i="2" s="1"/>
  <c r="AQ148" i="2"/>
  <c r="AR148" i="2" s="1"/>
  <c r="AR152" i="2" s="1"/>
  <c r="AO148" i="2"/>
  <c r="AU187" i="2"/>
  <c r="AV187" i="2" s="1"/>
  <c r="AV191" i="2" s="1"/>
  <c r="AV195" i="2" s="1"/>
  <c r="AQ187" i="2"/>
  <c r="AR187" i="2" s="1"/>
  <c r="BG148" i="2"/>
  <c r="BC187" i="2"/>
  <c r="E15" i="2"/>
  <c r="AB24" i="2"/>
  <c r="E24" i="2" s="1"/>
  <c r="AX47" i="2"/>
  <c r="AU126" i="2"/>
  <c r="AS126" i="2"/>
  <c r="AT126" i="2" s="1"/>
  <c r="AT130" i="2" s="1"/>
  <c r="AT125" i="2"/>
  <c r="AT129" i="2" s="1"/>
  <c r="AZ43" i="2"/>
  <c r="M45" i="2"/>
  <c r="BG45" i="2" s="1"/>
  <c r="M12" i="2"/>
  <c r="BF12" i="2" s="1"/>
  <c r="AT47" i="2"/>
  <c r="BC126" i="2"/>
  <c r="BA126" i="2"/>
  <c r="BF43" i="2"/>
  <c r="AG54" i="2"/>
  <c r="BE43" i="2"/>
  <c r="BD126" i="2"/>
  <c r="AT150" i="2"/>
  <c r="AY43" i="2"/>
  <c r="AP43" i="2"/>
  <c r="AX128" i="2"/>
  <c r="AQ126" i="2"/>
  <c r="AR126" i="2" s="1"/>
  <c r="AR130" i="2" s="1"/>
  <c r="AW126" i="2"/>
  <c r="AX126" i="2" s="1"/>
  <c r="AX130" i="2" s="1"/>
  <c r="BC43" i="2"/>
  <c r="AV128" i="2"/>
  <c r="BD43" i="2"/>
  <c r="M18" i="2"/>
  <c r="AW18" i="2" s="1"/>
  <c r="F15" i="2"/>
  <c r="AD24" i="2"/>
  <c r="F24" i="2" s="1"/>
  <c r="G15" i="2"/>
  <c r="AF24" i="2"/>
  <c r="G24" i="2" s="1"/>
  <c r="C15" i="2"/>
  <c r="X24" i="2"/>
  <c r="C24" i="2" s="1"/>
  <c r="AY126" i="2"/>
  <c r="BE126" i="2"/>
  <c r="AV171" i="2"/>
  <c r="AV147" i="2"/>
  <c r="AV151" i="2" s="1"/>
  <c r="BG43" i="2"/>
  <c r="AR191" i="2"/>
  <c r="AR195" i="2" s="1"/>
  <c r="BD42" i="2"/>
  <c r="AO49" i="2"/>
  <c r="AP49" i="2"/>
  <c r="D15" i="2"/>
  <c r="Z24" i="2"/>
  <c r="D24" i="2" s="1"/>
  <c r="AX75" i="2"/>
  <c r="BB126" i="2"/>
  <c r="BB130" i="2" s="1"/>
  <c r="AP126" i="2"/>
  <c r="BA43" i="2"/>
  <c r="AQ43" i="2"/>
  <c r="AR43" i="2" s="1"/>
  <c r="AR47" i="2" s="1"/>
  <c r="AY42" i="2"/>
  <c r="BC42" i="2"/>
  <c r="AS51" i="2"/>
  <c r="AP51" i="2"/>
  <c r="BG51" i="2"/>
  <c r="BA51" i="2"/>
  <c r="BF51" i="2"/>
  <c r="AU51" i="2"/>
  <c r="AZ51" i="2"/>
  <c r="BC51" i="2"/>
  <c r="BD51" i="2"/>
  <c r="AQ51" i="2"/>
  <c r="AO51" i="2"/>
  <c r="BE51" i="2"/>
  <c r="AY51" i="2"/>
  <c r="AW51" i="2"/>
  <c r="D21" i="2"/>
  <c r="M21" i="2" s="1"/>
  <c r="AV46" i="2"/>
  <c r="BG126" i="2"/>
  <c r="BB43" i="2"/>
  <c r="BB47" i="2" s="1"/>
  <c r="BB51" i="2" s="1"/>
  <c r="AV126" i="2"/>
  <c r="AV130" i="2" s="1"/>
  <c r="AR216" i="2"/>
  <c r="AU43" i="2"/>
  <c r="AV43" i="2" s="1"/>
  <c r="AV47" i="2" s="1"/>
  <c r="AS22" i="2"/>
  <c r="BE22" i="2"/>
  <c r="BA22" i="2"/>
  <c r="AP22" i="2"/>
  <c r="AU22" i="2"/>
  <c r="BF22" i="2"/>
  <c r="BD22" i="2"/>
  <c r="AW22" i="2"/>
  <c r="AQ22" i="2"/>
  <c r="AY22" i="2"/>
  <c r="BC22" i="2"/>
  <c r="BG22" i="2"/>
  <c r="AO22" i="2"/>
  <c r="AZ22" i="2"/>
  <c r="AT44" i="2"/>
  <c r="AR75" i="2"/>
  <c r="AT128" i="2"/>
  <c r="AX125" i="2"/>
  <c r="AX129" i="2" s="1"/>
  <c r="AR171" i="2"/>
  <c r="AV127" i="2"/>
  <c r="AR127" i="2"/>
  <c r="AR151" i="2"/>
  <c r="AR173" i="2"/>
  <c r="AT127" i="2"/>
  <c r="BC214" i="2"/>
  <c r="AU214" i="2"/>
  <c r="AV214" i="2" s="1"/>
  <c r="AV218" i="2" s="1"/>
  <c r="BB214" i="2"/>
  <c r="BB218" i="2" s="1"/>
  <c r="BA214" i="2"/>
  <c r="AS214" i="2"/>
  <c r="AT214" i="2" s="1"/>
  <c r="AT218" i="2" s="1"/>
  <c r="BD214" i="2"/>
  <c r="AZ214" i="2"/>
  <c r="BG214" i="2"/>
  <c r="AY214" i="2"/>
  <c r="AQ214" i="2"/>
  <c r="AR214" i="2" s="1"/>
  <c r="AR218" i="2" s="1"/>
  <c r="BF214" i="2"/>
  <c r="AP214" i="2"/>
  <c r="BE214" i="2"/>
  <c r="AW214" i="2"/>
  <c r="AX214" i="2" s="1"/>
  <c r="AX218" i="2" s="1"/>
  <c r="AO214" i="2"/>
  <c r="AR128" i="2"/>
  <c r="AT171" i="2"/>
  <c r="AX127" i="2"/>
  <c r="AX44" i="2"/>
  <c r="AX169" i="2"/>
  <c r="AX173" i="2" s="1"/>
  <c r="BC170" i="2"/>
  <c r="AU170" i="2"/>
  <c r="AV170" i="2" s="1"/>
  <c r="AV174" i="2" s="1"/>
  <c r="BB170" i="2"/>
  <c r="BB174" i="2" s="1"/>
  <c r="BA170" i="2"/>
  <c r="AS170" i="2"/>
  <c r="AT170" i="2" s="1"/>
  <c r="AT174" i="2" s="1"/>
  <c r="AZ170" i="2"/>
  <c r="BG170" i="2"/>
  <c r="AY170" i="2"/>
  <c r="AQ170" i="2"/>
  <c r="AR170" i="2" s="1"/>
  <c r="AR174" i="2" s="1"/>
  <c r="BF170" i="2"/>
  <c r="AP170" i="2"/>
  <c r="BE170" i="2"/>
  <c r="AW170" i="2"/>
  <c r="AX170" i="2" s="1"/>
  <c r="AX174" i="2" s="1"/>
  <c r="AO170" i="2"/>
  <c r="BD170" i="2"/>
  <c r="AV75" i="2"/>
  <c r="AX76" i="2"/>
  <c r="AV76" i="2"/>
  <c r="AT76" i="2"/>
  <c r="BF74" i="2"/>
  <c r="AP74" i="2"/>
  <c r="BE74" i="2"/>
  <c r="AW74" i="2"/>
  <c r="AX74" i="2" s="1"/>
  <c r="AO74" i="2"/>
  <c r="BC74" i="2"/>
  <c r="AU74" i="2"/>
  <c r="AV74" i="2" s="1"/>
  <c r="BB74" i="2"/>
  <c r="AZ74" i="2"/>
  <c r="BG74" i="2"/>
  <c r="AY74" i="2"/>
  <c r="AQ74" i="2"/>
  <c r="AR74" i="2" s="1"/>
  <c r="BD74" i="2"/>
  <c r="BA74" i="2"/>
  <c r="AS74" i="2"/>
  <c r="AT74" i="2" s="1"/>
  <c r="AR44" i="2"/>
  <c r="BA69" i="2"/>
  <c r="AS69" i="2"/>
  <c r="AT69" i="2" s="1"/>
  <c r="AT73" i="2" s="1"/>
  <c r="AT77" i="2" s="1"/>
  <c r="AZ69" i="2"/>
  <c r="BF69" i="2"/>
  <c r="AP69" i="2"/>
  <c r="BE69" i="2"/>
  <c r="BC69" i="2"/>
  <c r="AU69" i="2"/>
  <c r="AV69" i="2" s="1"/>
  <c r="AV73" i="2" s="1"/>
  <c r="AV77" i="2" s="1"/>
  <c r="BB69" i="2"/>
  <c r="BB73" i="2" s="1"/>
  <c r="BB77" i="2" s="1"/>
  <c r="AW69" i="2"/>
  <c r="AX69" i="2" s="1"/>
  <c r="AX73" i="2" s="1"/>
  <c r="AX77" i="2" s="1"/>
  <c r="AQ69" i="2"/>
  <c r="AR69" i="2" s="1"/>
  <c r="AR73" i="2" s="1"/>
  <c r="AR77" i="2" s="1"/>
  <c r="AO69" i="2"/>
  <c r="BG69" i="2"/>
  <c r="BD69" i="2"/>
  <c r="AY69" i="2"/>
  <c r="AS14" i="2"/>
  <c r="AP14" i="2"/>
  <c r="AU14" i="2"/>
  <c r="AZ14" i="2"/>
  <c r="BA14" i="2"/>
  <c r="AY11" i="2"/>
  <c r="BC13" i="2"/>
  <c r="BD13" i="2"/>
  <c r="AW13" i="2"/>
  <c r="AX13" i="2" s="1"/>
  <c r="AO13" i="2"/>
  <c r="AY13" i="2"/>
  <c r="BG13" i="2"/>
  <c r="AS13" i="2"/>
  <c r="AT13" i="2" s="1"/>
  <c r="AZ13" i="2"/>
  <c r="AU17" i="2"/>
  <c r="BE17" i="2"/>
  <c r="BG17" i="2"/>
  <c r="AW17" i="2"/>
  <c r="BF17" i="2"/>
  <c r="AY17" i="2"/>
  <c r="AO17" i="2"/>
  <c r="AZ17" i="2"/>
  <c r="AP17" i="2"/>
  <c r="BA17" i="2"/>
  <c r="AQ17" i="2"/>
  <c r="BD17" i="2"/>
  <c r="AS17" i="2"/>
  <c r="BC17" i="2"/>
  <c r="AW16" i="2"/>
  <c r="AZ45" i="2"/>
  <c r="AW45" i="2"/>
  <c r="AX45" i="2" s="1"/>
  <c r="M19" i="2"/>
  <c r="AG15" i="2"/>
  <c r="AT46" i="2" l="1"/>
  <c r="AT50" i="2" s="1"/>
  <c r="BE53" i="2"/>
  <c r="AY53" i="2"/>
  <c r="BE45" i="2"/>
  <c r="AS45" i="2"/>
  <c r="AT45" i="2" s="1"/>
  <c r="AT49" i="2" s="1"/>
  <c r="AT53" i="2" s="1"/>
  <c r="BG16" i="2"/>
  <c r="AP11" i="2"/>
  <c r="AU11" i="2"/>
  <c r="AV11" i="2" s="1"/>
  <c r="BB45" i="2"/>
  <c r="AP45" i="2"/>
  <c r="BF45" i="2"/>
  <c r="AU45" i="2"/>
  <c r="AV45" i="2" s="1"/>
  <c r="BA45" i="2"/>
  <c r="M15" i="2"/>
  <c r="BD45" i="2"/>
  <c r="AY45" i="2"/>
  <c r="AQ45" i="2"/>
  <c r="AR45" i="2" s="1"/>
  <c r="BC45" i="2"/>
  <c r="AQ16" i="2"/>
  <c r="AO45" i="2"/>
  <c r="AS16" i="2"/>
  <c r="AZ49" i="2"/>
  <c r="AQ49" i="2"/>
  <c r="AU49" i="2"/>
  <c r="AV49" i="2" s="1"/>
  <c r="AV53" i="2" s="1"/>
  <c r="BE49" i="2"/>
  <c r="BC49" i="2"/>
  <c r="BG49" i="2"/>
  <c r="BD49" i="2"/>
  <c r="BA49" i="2"/>
  <c r="AY49" i="2"/>
  <c r="BF49" i="2"/>
  <c r="AW49" i="2"/>
  <c r="AX49" i="2" s="1"/>
  <c r="AP16" i="2"/>
  <c r="BE16" i="2"/>
  <c r="BA11" i="2"/>
  <c r="BF11" i="2"/>
  <c r="AO14" i="2"/>
  <c r="BD14" i="2"/>
  <c r="AV51" i="2"/>
  <c r="AU16" i="2"/>
  <c r="BA16" i="2"/>
  <c r="AO11" i="2"/>
  <c r="BE11" i="2"/>
  <c r="AW53" i="2"/>
  <c r="AO16" i="2"/>
  <c r="BB11" i="2"/>
  <c r="BE14" i="2"/>
  <c r="AZ16" i="2"/>
  <c r="AZ11" i="2"/>
  <c r="AW11" i="2"/>
  <c r="AX11" i="2" s="1"/>
  <c r="AY14" i="2"/>
  <c r="BC14" i="2"/>
  <c r="BD16" i="2"/>
  <c r="AY16" i="2"/>
  <c r="AQ11" i="2"/>
  <c r="AR11" i="2" s="1"/>
  <c r="BD11" i="2"/>
  <c r="BF14" i="2"/>
  <c r="AQ14" i="2"/>
  <c r="AX46" i="2"/>
  <c r="AX50" i="2" s="1"/>
  <c r="AS11" i="2"/>
  <c r="AT11" i="2" s="1"/>
  <c r="BG14" i="2"/>
  <c r="BC16" i="2"/>
  <c r="BG11" i="2"/>
  <c r="BF20" i="2"/>
  <c r="BC20" i="2"/>
  <c r="AW20" i="2"/>
  <c r="AP20" i="2"/>
  <c r="AQ20" i="2"/>
  <c r="AU20" i="2"/>
  <c r="BD20" i="2"/>
  <c r="AS20" i="2"/>
  <c r="AO20" i="2"/>
  <c r="BE20" i="2"/>
  <c r="BD23" i="2"/>
  <c r="BA20" i="2"/>
  <c r="AY20" i="2"/>
  <c r="AP23" i="2"/>
  <c r="AZ20" i="2"/>
  <c r="AP13" i="2"/>
  <c r="AU13" i="2"/>
  <c r="AV13" i="2" s="1"/>
  <c r="AV17" i="2" s="1"/>
  <c r="BC23" i="2"/>
  <c r="AV50" i="2"/>
  <c r="BA13" i="2"/>
  <c r="BB13" i="2"/>
  <c r="BB17" i="2" s="1"/>
  <c r="BB21" i="2" s="1"/>
  <c r="AW23" i="2"/>
  <c r="AZ23" i="2"/>
  <c r="M48" i="2"/>
  <c r="AZ48" i="2" s="1"/>
  <c r="BF13" i="2"/>
  <c r="AO23" i="2"/>
  <c r="AU23" i="2"/>
  <c r="AR51" i="2"/>
  <c r="AS23" i="2"/>
  <c r="BE23" i="2"/>
  <c r="BE18" i="2"/>
  <c r="AQ13" i="2"/>
  <c r="AR13" i="2" s="1"/>
  <c r="AR17" i="2" s="1"/>
  <c r="AY23" i="2"/>
  <c r="BG23" i="2"/>
  <c r="BF23" i="2"/>
  <c r="BA18" i="2"/>
  <c r="BD18" i="2"/>
  <c r="AO18" i="2"/>
  <c r="M54" i="2"/>
  <c r="AZ18" i="2"/>
  <c r="BG18" i="2"/>
  <c r="BC18" i="2"/>
  <c r="AQ18" i="2"/>
  <c r="AY18" i="2"/>
  <c r="AQ23" i="2"/>
  <c r="AS18" i="2"/>
  <c r="AU18" i="2"/>
  <c r="BF18" i="2"/>
  <c r="AP18" i="2"/>
  <c r="BA48" i="2"/>
  <c r="BB48" i="2"/>
  <c r="BB52" i="2" s="1"/>
  <c r="AP12" i="2"/>
  <c r="AW12" i="2"/>
  <c r="AX12" i="2" s="1"/>
  <c r="AX16" i="2" s="1"/>
  <c r="AX20" i="2" s="1"/>
  <c r="BA12" i="2"/>
  <c r="BE12" i="2"/>
  <c r="AO12" i="2"/>
  <c r="AU12" i="2"/>
  <c r="AV12" i="2" s="1"/>
  <c r="AZ12" i="2"/>
  <c r="BD12" i="2"/>
  <c r="AG24" i="2"/>
  <c r="AS12" i="2"/>
  <c r="AT12" i="2" s="1"/>
  <c r="AT16" i="2" s="1"/>
  <c r="BF21" i="2"/>
  <c r="AQ21" i="2"/>
  <c r="AS21" i="2"/>
  <c r="AY21" i="2"/>
  <c r="BA21" i="2"/>
  <c r="BG21" i="2"/>
  <c r="BE21" i="2"/>
  <c r="AO21" i="2"/>
  <c r="AU21" i="2"/>
  <c r="AZ21" i="2"/>
  <c r="BC21" i="2"/>
  <c r="AP21" i="2"/>
  <c r="AW21" i="2"/>
  <c r="BD21" i="2"/>
  <c r="BG12" i="2"/>
  <c r="BC12" i="2"/>
  <c r="AY12" i="2"/>
  <c r="M24" i="2"/>
  <c r="AQ12" i="2"/>
  <c r="AR12" i="2" s="1"/>
  <c r="AR16" i="2" s="1"/>
  <c r="AR20" i="2" s="1"/>
  <c r="BB12" i="2"/>
  <c r="BB16" i="2" s="1"/>
  <c r="BB20" i="2" s="1"/>
  <c r="AT51" i="2"/>
  <c r="AX51" i="2"/>
  <c r="AO10" i="2"/>
  <c r="AO19" i="2"/>
  <c r="BG19" i="2"/>
  <c r="AW19" i="2"/>
  <c r="BC19" i="2"/>
  <c r="BE19" i="2"/>
  <c r="BD19" i="2"/>
  <c r="AS19" i="2"/>
  <c r="AU19" i="2"/>
  <c r="AZ19" i="2"/>
  <c r="AP19" i="2"/>
  <c r="AY19" i="2"/>
  <c r="BF19" i="2"/>
  <c r="BA19" i="2"/>
  <c r="AQ19" i="2"/>
  <c r="BB49" i="2"/>
  <c r="BB53" i="2" s="1"/>
  <c r="AT17" i="2"/>
  <c r="AU10" i="2"/>
  <c r="AV10" i="2" s="1"/>
  <c r="AV14" i="2" s="1"/>
  <c r="AV18" i="2" s="1"/>
  <c r="AV22" i="2" s="1"/>
  <c r="BF10" i="2"/>
  <c r="AY10" i="2"/>
  <c r="BD10" i="2"/>
  <c r="BB10" i="2"/>
  <c r="BB14" i="2" s="1"/>
  <c r="BB18" i="2" s="1"/>
  <c r="BB22" i="2" s="1"/>
  <c r="BG10" i="2"/>
  <c r="AX17" i="2"/>
  <c r="AP10" i="2"/>
  <c r="AZ10" i="2"/>
  <c r="BA10" i="2"/>
  <c r="BC10" i="2"/>
  <c r="BB15" i="2"/>
  <c r="AS15" i="2"/>
  <c r="AT15" i="2" s="1"/>
  <c r="BD15" i="2"/>
  <c r="BF15" i="2"/>
  <c r="AQ15" i="2"/>
  <c r="AR15" i="2" s="1"/>
  <c r="AU15" i="2"/>
  <c r="BE15" i="2"/>
  <c r="AW15" i="2"/>
  <c r="AX15" i="2" s="1"/>
  <c r="BG15" i="2"/>
  <c r="BC15" i="2"/>
  <c r="AY15" i="2"/>
  <c r="AO15" i="2"/>
  <c r="AZ15" i="2"/>
  <c r="AP15" i="2"/>
  <c r="BA15" i="2"/>
  <c r="AQ10" i="2"/>
  <c r="AR10" i="2" s="1"/>
  <c r="AR14" i="2" s="1"/>
  <c r="BE10" i="2"/>
  <c r="AS10" i="2"/>
  <c r="AT10" i="2" s="1"/>
  <c r="AT14" i="2" s="1"/>
  <c r="AW10" i="2"/>
  <c r="AX10" i="2" s="1"/>
  <c r="AX14" i="2" s="1"/>
  <c r="AX18" i="2" s="1"/>
  <c r="AX22" i="2" s="1"/>
  <c r="AY48" i="2" l="1"/>
  <c r="AU48" i="2"/>
  <c r="AV48" i="2" s="1"/>
  <c r="AV52" i="2" s="1"/>
  <c r="BC48" i="2"/>
  <c r="AV15" i="2"/>
  <c r="BD48" i="2"/>
  <c r="AR49" i="2"/>
  <c r="AR53" i="2" s="1"/>
  <c r="AT21" i="2"/>
  <c r="AR21" i="2"/>
  <c r="AX53" i="2"/>
  <c r="AQ48" i="2"/>
  <c r="AR48" i="2" s="1"/>
  <c r="AR52" i="2" s="1"/>
  <c r="AO48" i="2"/>
  <c r="AP48" i="2"/>
  <c r="AW48" i="2"/>
  <c r="AX48" i="2" s="1"/>
  <c r="AX52" i="2" s="1"/>
  <c r="BF48" i="2"/>
  <c r="AS48" i="2"/>
  <c r="AT48" i="2" s="1"/>
  <c r="AT52" i="2" s="1"/>
  <c r="BG48" i="2"/>
  <c r="AV16" i="2"/>
  <c r="AV20" i="2" s="1"/>
  <c r="BE48" i="2"/>
  <c r="AT20" i="2"/>
  <c r="AV21" i="2"/>
  <c r="AT18" i="2"/>
  <c r="AT22" i="2" s="1"/>
  <c r="BB24" i="2"/>
  <c r="AX21" i="2"/>
  <c r="BF54" i="2"/>
  <c r="AY54" i="2"/>
  <c r="BG54" i="2"/>
  <c r="AW54" i="2"/>
  <c r="AX54" i="2" s="1"/>
  <c r="BC54" i="2"/>
  <c r="AZ54" i="2"/>
  <c r="AQ54" i="2"/>
  <c r="AR54" i="2" s="1"/>
  <c r="BB54" i="2"/>
  <c r="BD54" i="2"/>
  <c r="AS54" i="2"/>
  <c r="AT54" i="2" s="1"/>
  <c r="BE54" i="2"/>
  <c r="AU54" i="2"/>
  <c r="AV54" i="2" s="1"/>
  <c r="AO54" i="2"/>
  <c r="AP54" i="2"/>
  <c r="BA54" i="2"/>
  <c r="AR18" i="2"/>
  <c r="AR22" i="2" s="1"/>
  <c r="AW24" i="2"/>
  <c r="AX24" i="2" s="1"/>
  <c r="AQ24" i="2"/>
  <c r="AR24" i="2" s="1"/>
  <c r="BE24" i="2"/>
  <c r="BC24" i="2"/>
  <c r="AP24" i="2"/>
  <c r="AY24" i="2"/>
  <c r="BF24" i="2"/>
  <c r="AO24" i="2"/>
  <c r="AS24" i="2"/>
  <c r="AU24" i="2"/>
  <c r="AV24" i="2" s="1"/>
  <c r="BD24" i="2"/>
  <c r="BG24" i="2"/>
  <c r="BA24" i="2"/>
  <c r="AZ24" i="2"/>
  <c r="AT19" i="2"/>
  <c r="AT23" i="2" s="1"/>
  <c r="BB19" i="2"/>
  <c r="BB23" i="2" s="1"/>
  <c r="AV19" i="2"/>
  <c r="AV23" i="2" s="1"/>
  <c r="AX19" i="2"/>
  <c r="AX23" i="2" s="1"/>
  <c r="AR19" i="2"/>
  <c r="AR23" i="2" s="1"/>
  <c r="AT24" i="2" l="1"/>
</calcChain>
</file>

<file path=xl/sharedStrings.xml><?xml version="1.0" encoding="utf-8"?>
<sst xmlns="http://schemas.openxmlformats.org/spreadsheetml/2006/main" count="877" uniqueCount="113">
  <si>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</si>
  <si>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</si>
  <si>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</si>
  <si>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</si>
  <si>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</si>
  <si>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</si>
  <si>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</si>
  <si>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</si>
  <si>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</si>
  <si>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</si>
  <si>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</si>
  <si>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</si>
  <si>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</si>
  <si>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</si>
  <si>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</si>
  <si>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</si>
  <si>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</si>
  <si>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</si>
  <si>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</si>
  <si>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</si>
  <si>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</si>
  <si>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</si>
  <si>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</si>
  <si>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</si>
  <si>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</si>
  <si>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Ustanova: ____________________________________________________ Radno mjesto: ____________________________________________________</t>
  </si>
  <si>
    <t>Predsjednik Komisije ___________________________ član Komisije ___________________________ član Komisije ___________________________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</si>
  <si>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</si>
  <si>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</si>
  <si>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</si>
  <si>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</si>
  <si>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</si>
  <si>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</si>
  <si>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</si>
  <si>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</si>
  <si>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</si>
  <si>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</si>
  <si>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</si>
  <si>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</si>
  <si>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</si>
  <si>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</si>
  <si>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</si>
  <si>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</si>
  <si>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</si>
  <si>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</si>
  <si>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</si>
  <si>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</si>
  <si>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</si>
  <si>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</si>
  <si>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</si>
  <si>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</si>
  <si>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</si>
  <si>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</si>
  <si>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</si>
  <si>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</si>
  <si>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</si>
  <si>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</si>
  <si>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</si>
  <si>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</si>
  <si>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</si>
  <si>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</si>
  <si>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</si>
  <si>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</si>
  <si>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</si>
  <si>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</si>
  <si>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</si>
  <si>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</si>
  <si>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</si>
  <si>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</si>
  <si>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</si>
  <si>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</si>
  <si>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</si>
  <si>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</si>
  <si>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                                Radno mjesto: NASTAVNIK RAZREDNE NASTAVE  POZICIJA a) 1</t>
  </si>
  <si>
    <t>PRIBINJA LEJLA</t>
  </si>
  <si>
    <t>MUKINOVIĆ LEJLA</t>
  </si>
  <si>
    <t>DIZDAREVIĆ ALMIRA</t>
  </si>
  <si>
    <t>SEJDIĆ ADELA</t>
  </si>
  <si>
    <t>KOVAČEVIĆ VELIDA</t>
  </si>
  <si>
    <t>VARUPA PLEHO SADETA</t>
  </si>
  <si>
    <t>AHMETOVIĆ MUMINOVIĆ SAMIRA</t>
  </si>
  <si>
    <t>PLANJA BELMA</t>
  </si>
  <si>
    <t>SALIHOVIĆ AZRA</t>
  </si>
  <si>
    <t>RAŠČIĆ KADRIĆ ZERINA</t>
  </si>
  <si>
    <t>DURANOVIĆ DIJANA</t>
  </si>
  <si>
    <t>AVDIĆ ENISA</t>
  </si>
  <si>
    <t>KREČINIĆ KADIĆ MIRELA</t>
  </si>
  <si>
    <t>AGOVIĆ EDINA</t>
  </si>
  <si>
    <t>BERILO MIRELA</t>
  </si>
  <si>
    <t>Predsjednik Komisije: Sabina Aljić                      član Komisije: Larisa Jahić                      član Komisije: Meliha Bašić Šarac</t>
  </si>
  <si>
    <t>Ustanova: JU OŠ "MEHMEDALIJA MAK DIZDAR"                                         Radno mjesto: NASTAVNIK RAZREDNE NASTAVE POZICIJA a) 2</t>
  </si>
  <si>
    <t>Kandidatkinja čija prijava nije uzeta u razmatranje je MEHINBAGIĆ MIRELA jer nije dostavila Uvjerenje o državljanstvu i Rodni list.</t>
  </si>
  <si>
    <t>Ustanova: JU OŠ "MEHMEDALIJA MAK DIZDAR"                                          Radno mjesto: NASTAVNIK LIKOVNE KULTURE POZICIJA a) 4</t>
  </si>
  <si>
    <t>ZAIMOVIĆ SEMRA</t>
  </si>
  <si>
    <t>ČORBO ADELA</t>
  </si>
  <si>
    <t>VLAHOVLJAK SUZANA</t>
  </si>
  <si>
    <t>SVRAKA BELMA</t>
  </si>
  <si>
    <t>KAFEDŽIČ MUHAMED</t>
  </si>
  <si>
    <t>KRESO ALISA</t>
  </si>
  <si>
    <t>JUNUZOVIĆ ARIJANA</t>
  </si>
  <si>
    <t>LIČINA HIDANOVIĆ ELVISA</t>
  </si>
  <si>
    <t>LONČAREVIĆ LANA</t>
  </si>
  <si>
    <t>Predsjednik Komisije: Sabina Aljić                  član Komisije: Larisa Jahić                   član Komisije: Meliha Bašić Šarac</t>
  </si>
  <si>
    <t>Predsjednik Komisije: Sabina Aljić                           član Komisije: Larisa Jahić                       član Komisije: Meliha Bašić Šarac</t>
  </si>
  <si>
    <t>Ustanova: JU OŠ "MEHMEDALIJA MAK DIZDAR"                                     Radno mjesto: NASTAVNIK U PRODUŽENOM BORAVKU POZICIJA c) 1</t>
  </si>
  <si>
    <t>ALIĆ EDINA</t>
  </si>
  <si>
    <t>ŽUNIĆ ADISA</t>
  </si>
  <si>
    <t>Kandidatkinja čija prijava nije uzeta u razmatranje je KASAPOVIĆ EMINA jer nema odgovarajuću stručnu spremu.</t>
  </si>
  <si>
    <t>KVRGIĆ AIDA</t>
  </si>
  <si>
    <t>Ustanova: JU OŠ "MEHMEDALIJA MAK DIZDAR"                                Radno mjesto: NASTAVNIK INFORMATIKE POZICIJA a) 3</t>
  </si>
  <si>
    <t>Predsjednik Komisije: Sabina Aljić               član Komisije: Larisa Jahić                    član Komisije: Meliha Bašić Šarac</t>
  </si>
  <si>
    <t>Predsjednik Komisije: Sabina Aljić                             član Komisije: Larisa Jahić                            član Komisije: Meliha Bašić Šarac</t>
  </si>
  <si>
    <t>Kandidat  čija prijava nije uzeta u razmatranje je PRIBINJA AMIL  jer nema odgovarajuću stručnu spremu.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</si>
</sst>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textRotation="180"/>
    </xf>
    <xf numFmtId="0" fontId="12" fillId="2" borderId="0" xfId="0" applyFont="1" applyFill="1" applyBorder="1"/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2" fontId="19" fillId="3" borderId="0" xfId="0" applyNumberFormat="1" applyFont="1" applyFill="1" applyBorder="1" applyAlignment="1">
      <alignment horizontal="center" vertical="center"/>
    </xf>
    <xf numFmtId="164" fontId="18" fillId="6" borderId="0" xfId="0" applyNumberFormat="1" applyFont="1" applyFill="1" applyBorder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Border="1" applyAlignment="1">
      <alignment horizontal="center" vertical="center" wrapText="1"/>
    </xf>
    <xf numFmtId="2" fontId="19" fillId="10" borderId="0" xfId="0" applyNumberFormat="1" applyFont="1" applyFill="1" applyBorder="1" applyAlignment="1">
      <alignment horizontal="center" vertical="center"/>
    </xf>
    <xf numFmtId="2" fontId="19" fillId="11" borderId="0" xfId="0" applyNumberFormat="1" applyFont="1" applyFill="1" applyBorder="1" applyAlignment="1">
      <alignment horizontal="center" vertical="center"/>
    </xf>
    <xf numFmtId="2" fontId="19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top" wrapText="1"/>
    </xf>
    <xf numFmtId="164" fontId="18" fillId="5" borderId="0" xfId="0" applyNumberFormat="1" applyFont="1" applyFill="1" applyBorder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Border="1" applyAlignment="1">
      <alignment horizontal="center" vertical="center" wrapText="1"/>
    </xf>
    <xf numFmtId="2" fontId="19" fillId="12" borderId="0" xfId="0" applyNumberFormat="1" applyFont="1" applyFill="1" applyBorder="1" applyAlignment="1">
      <alignment horizontal="center" vertical="center"/>
    </xf>
    <xf numFmtId="2" fontId="19" fillId="7" borderId="0" xfId="0" applyNumberFormat="1" applyFont="1" applyFill="1" applyBorder="1" applyAlignment="1">
      <alignment horizontal="center" vertical="center"/>
    </xf>
    <xf numFmtId="2" fontId="19" fillId="13" borderId="0" xfId="0" applyNumberFormat="1" applyFont="1" applyFill="1" applyBorder="1" applyAlignment="1">
      <alignment horizontal="center" vertical="center"/>
    </xf>
    <xf numFmtId="2" fontId="19" fillId="14" borderId="0" xfId="0" applyNumberFormat="1" applyFont="1" applyFill="1" applyBorder="1" applyAlignment="1">
      <alignment horizontal="center" vertical="center"/>
    </xf>
    <xf numFmtId="2" fontId="19" fillId="15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Border="1" applyAlignment="1">
      <alignment horizontal="center" vertical="center"/>
    </xf>
    <xf numFmtId="2" fontId="19" fillId="8" borderId="0" xfId="0" applyNumberFormat="1" applyFont="1" applyFill="1" applyBorder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Border="1" applyAlignment="1">
      <alignment horizontal="center" vertical="center" wrapText="1"/>
    </xf>
    <xf numFmtId="164" fontId="18" fillId="18" borderId="0" xfId="0" applyNumberFormat="1" applyFont="1" applyFill="1" applyBorder="1" applyAlignment="1">
      <alignment horizontal="center" vertical="center" wrapText="1"/>
    </xf>
    <xf numFmtId="2" fontId="19" fillId="18" borderId="0" xfId="0" applyNumberFormat="1" applyFont="1" applyFill="1" applyBorder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top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textRotation="180"/>
    </xf>
    <xf numFmtId="0" fontId="2" fillId="2" borderId="1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30" fillId="2" borderId="0" xfId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8" fillId="9" borderId="0" xfId="0" applyFont="1" applyFill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textRotation="180"/>
    </xf>
    <xf numFmtId="0" fontId="21" fillId="0" borderId="0" xfId="0" applyFont="1" applyBorder="1" applyAlignment="1">
      <alignment horizontal="center" vertical="center" textRotation="180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textRotation="180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18" fillId="8" borderId="0" xfId="0" applyFont="1" applyFill="1" applyBorder="1" applyAlignment="1">
      <alignment horizontal="center" wrapText="1"/>
    </xf>
    <xf numFmtId="0" fontId="18" fillId="13" borderId="0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top" wrapText="1"/>
    </xf>
    <xf numFmtId="0" fontId="19" fillId="14" borderId="0" xfId="0" applyFont="1" applyFill="1" applyBorder="1" applyAlignment="1">
      <alignment horizontal="center" vertical="top" wrapText="1"/>
    </xf>
    <xf numFmtId="0" fontId="19" fillId="15" borderId="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8" fillId="12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21" fillId="10" borderId="0" xfId="0" applyFont="1" applyFill="1" applyBorder="1" applyAlignment="1">
      <alignment horizontal="center" vertical="top" wrapText="1"/>
    </xf>
    <xf numFmtId="0" fontId="19" fillId="11" borderId="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1"/>
  <sheetViews>
    <sheetView tabSelected="1" view="pageLayout" topLeftCell="A97" zoomScaleNormal="80" zoomScaleSheetLayoutView="80" workbookViewId="0">
      <selection activeCell="N108" sqref="N108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22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10.7109375" style="15" bestFit="1" customWidth="1"/>
    <col min="21" max="21" width="3" style="31" bestFit="1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81" customWidth="1"/>
    <col min="34" max="34" width="3" style="15" bestFit="1" customWidth="1"/>
    <col min="35" max="35" width="5.7109375" style="15" customWidth="1"/>
    <col min="36" max="40" width="5.7109375" style="25" customWidth="1"/>
    <col min="41" max="41" width="6.140625" style="38" customWidth="1"/>
    <col min="42" max="42" width="5.7109375" style="38" customWidth="1"/>
    <col min="43" max="43" width="4.5703125" style="38" bestFit="1" customWidth="1"/>
    <col min="44" max="44" width="5.42578125" style="38" bestFit="1" customWidth="1"/>
    <col min="45" max="45" width="4.5703125" style="38" bestFit="1" customWidth="1"/>
    <col min="46" max="46" width="4.7109375" style="38" bestFit="1" customWidth="1"/>
    <col min="47" max="47" width="4.5703125" style="38" bestFit="1" customWidth="1"/>
    <col min="48" max="48" width="4.42578125" style="38" bestFit="1" customWidth="1"/>
    <col min="49" max="56" width="5.7109375" style="38" customWidth="1"/>
    <col min="57" max="57" width="5.28515625" style="38" bestFit="1" customWidth="1"/>
    <col min="58" max="58" width="5.140625" style="38" bestFit="1" customWidth="1"/>
    <col min="59" max="59" width="4.42578125" style="38" bestFit="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47" t="s">
        <v>72</v>
      </c>
      <c r="Q1" s="21"/>
      <c r="R1" s="148" t="s">
        <v>36</v>
      </c>
      <c r="S1" s="148" t="s">
        <v>37</v>
      </c>
      <c r="T1" s="148" t="s">
        <v>38</v>
      </c>
      <c r="U1" s="27"/>
      <c r="V1" s="150" t="s">
        <v>7</v>
      </c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5" t="s">
        <v>8</v>
      </c>
      <c r="AI1" s="155"/>
      <c r="AJ1" s="153" t="s">
        <v>11</v>
      </c>
      <c r="AK1" s="154" t="s">
        <v>32</v>
      </c>
      <c r="AL1" s="141" t="s">
        <v>34</v>
      </c>
      <c r="AM1" s="142" t="s">
        <v>35</v>
      </c>
      <c r="AN1" s="59"/>
      <c r="AO1" s="37"/>
      <c r="AP1" s="37"/>
      <c r="AQ1" s="143"/>
      <c r="AR1" s="143"/>
      <c r="AS1" s="143"/>
      <c r="AT1" s="143"/>
      <c r="AU1" s="143"/>
      <c r="AV1" s="143"/>
      <c r="AW1" s="143"/>
      <c r="AX1" s="143"/>
      <c r="AY1" s="37"/>
      <c r="AZ1" s="37"/>
      <c r="BA1" s="37"/>
      <c r="BB1" s="37"/>
      <c r="BC1" s="37"/>
      <c r="BD1" s="37"/>
      <c r="BE1" s="41"/>
      <c r="BF1" s="41"/>
      <c r="BG1" s="41"/>
      <c r="BH1" s="10"/>
    </row>
    <row r="2" spans="1:60" s="11" customFormat="1" ht="16.5" customHeight="1" x14ac:dyDescent="0.25">
      <c r="A2" s="129" t="s">
        <v>69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47"/>
      <c r="Q2" s="21"/>
      <c r="R2" s="149"/>
      <c r="S2" s="149"/>
      <c r="T2" s="149"/>
      <c r="U2" s="27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5"/>
      <c r="AI2" s="155"/>
      <c r="AJ2" s="153"/>
      <c r="AK2" s="154"/>
      <c r="AL2" s="141"/>
      <c r="AM2" s="142"/>
      <c r="AN2" s="59"/>
      <c r="AO2" s="144" t="s">
        <v>12</v>
      </c>
      <c r="AP2" s="145" t="s">
        <v>13</v>
      </c>
      <c r="AQ2" s="151" t="s">
        <v>14</v>
      </c>
      <c r="AR2" s="151"/>
      <c r="AS2" s="156" t="s">
        <v>15</v>
      </c>
      <c r="AT2" s="156"/>
      <c r="AU2" s="139" t="s">
        <v>16</v>
      </c>
      <c r="AV2" s="139"/>
      <c r="AW2" s="140" t="s">
        <v>17</v>
      </c>
      <c r="AX2" s="140"/>
      <c r="AY2" s="165" t="s">
        <v>18</v>
      </c>
      <c r="AZ2" s="164" t="s">
        <v>19</v>
      </c>
      <c r="BA2" s="161" t="s">
        <v>20</v>
      </c>
      <c r="BB2" s="50"/>
      <c r="BC2" s="162" t="s">
        <v>21</v>
      </c>
      <c r="BD2" s="163" t="s">
        <v>22</v>
      </c>
      <c r="BE2" s="157" t="s">
        <v>23</v>
      </c>
      <c r="BF2" s="157"/>
      <c r="BG2" s="157"/>
      <c r="BH2" s="1"/>
    </row>
    <row r="3" spans="1:60" s="11" customFormat="1" ht="10.15" customHeight="1" x14ac:dyDescent="0.25">
      <c r="A3" s="20"/>
      <c r="M3" s="8"/>
      <c r="N3" s="8"/>
      <c r="O3" s="8"/>
      <c r="P3" s="147"/>
      <c r="Q3" s="21"/>
      <c r="R3" s="149"/>
      <c r="S3" s="149"/>
      <c r="T3" s="149"/>
      <c r="U3" s="27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5"/>
      <c r="AI3" s="155"/>
      <c r="AJ3" s="153"/>
      <c r="AK3" s="154"/>
      <c r="AL3" s="141"/>
      <c r="AM3" s="142"/>
      <c r="AN3" s="59"/>
      <c r="AO3" s="144"/>
      <c r="AP3" s="145"/>
      <c r="AQ3" s="40">
        <v>1</v>
      </c>
      <c r="AR3" s="40" t="s">
        <v>57</v>
      </c>
      <c r="AS3" s="40">
        <v>12</v>
      </c>
      <c r="AT3" s="53" t="s">
        <v>56</v>
      </c>
      <c r="AU3" s="40">
        <v>1</v>
      </c>
      <c r="AV3" s="40" t="s">
        <v>57</v>
      </c>
      <c r="AW3" s="40">
        <v>12</v>
      </c>
      <c r="AX3" s="53" t="s">
        <v>56</v>
      </c>
      <c r="AY3" s="165"/>
      <c r="AZ3" s="164"/>
      <c r="BA3" s="161"/>
      <c r="BB3" s="53" t="s">
        <v>58</v>
      </c>
      <c r="BC3" s="162"/>
      <c r="BD3" s="163"/>
      <c r="BE3" s="157"/>
      <c r="BF3" s="157"/>
      <c r="BG3" s="157"/>
      <c r="BH3" s="10"/>
    </row>
    <row r="4" spans="1:60" s="11" customFormat="1" ht="13.9" customHeight="1" x14ac:dyDescent="0.25">
      <c r="A4" s="67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47"/>
      <c r="Q4" s="21"/>
      <c r="R4" s="149"/>
      <c r="S4" s="149"/>
      <c r="T4" s="149"/>
      <c r="U4" s="27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5"/>
      <c r="AI4" s="155"/>
      <c r="AJ4" s="153"/>
      <c r="AK4" s="154"/>
      <c r="AL4" s="141"/>
      <c r="AM4" s="142"/>
      <c r="AN4" s="59"/>
      <c r="AO4" s="144"/>
      <c r="AP4" s="145"/>
      <c r="AQ4" s="41"/>
      <c r="AR4" s="40">
        <v>0.3</v>
      </c>
      <c r="AS4" s="41"/>
      <c r="AT4" s="40">
        <v>0.1</v>
      </c>
      <c r="AU4" s="41"/>
      <c r="AV4" s="40">
        <v>0.3</v>
      </c>
      <c r="AW4" s="41"/>
      <c r="AX4" s="40">
        <v>0.1</v>
      </c>
      <c r="AY4" s="165"/>
      <c r="AZ4" s="164"/>
      <c r="BA4" s="161"/>
      <c r="BB4" s="40">
        <v>0.3</v>
      </c>
      <c r="BC4" s="162"/>
      <c r="BD4" s="163"/>
      <c r="BE4" s="158" t="s">
        <v>59</v>
      </c>
      <c r="BF4" s="159" t="s">
        <v>60</v>
      </c>
      <c r="BG4" s="160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47"/>
      <c r="Q5" s="21"/>
      <c r="R5" s="149"/>
      <c r="S5" s="149"/>
      <c r="T5" s="149"/>
      <c r="U5" s="27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5"/>
      <c r="AI5" s="155"/>
      <c r="AJ5" s="153"/>
      <c r="AK5" s="154"/>
      <c r="AL5" s="141"/>
      <c r="AM5" s="142"/>
      <c r="AN5" s="59"/>
      <c r="AO5" s="144"/>
      <c r="AP5" s="145"/>
      <c r="AQ5" s="41"/>
      <c r="AR5" s="60">
        <v>0</v>
      </c>
      <c r="AS5" s="61"/>
      <c r="AT5" s="60">
        <v>0</v>
      </c>
      <c r="AU5" s="62"/>
      <c r="AV5" s="60">
        <v>0</v>
      </c>
      <c r="AW5" s="61"/>
      <c r="AX5" s="60">
        <v>0</v>
      </c>
      <c r="AY5" s="165"/>
      <c r="AZ5" s="164"/>
      <c r="BA5" s="161"/>
      <c r="BB5" s="60">
        <v>0</v>
      </c>
      <c r="BC5" s="162"/>
      <c r="BD5" s="163"/>
      <c r="BE5" s="158"/>
      <c r="BF5" s="159"/>
      <c r="BG5" s="160"/>
      <c r="BH5" s="10"/>
    </row>
    <row r="6" spans="1:60" s="11" customFormat="1" ht="130.9" customHeight="1" x14ac:dyDescent="0.25">
      <c r="A6" s="133" t="s">
        <v>0</v>
      </c>
      <c r="B6" s="134" t="s">
        <v>9</v>
      </c>
      <c r="C6" s="135"/>
      <c r="D6" s="135"/>
      <c r="E6" s="135"/>
      <c r="F6" s="135"/>
      <c r="G6" s="136"/>
      <c r="H6" s="68" t="s">
        <v>10</v>
      </c>
      <c r="I6" s="68" t="s">
        <v>30</v>
      </c>
      <c r="J6" s="68" t="s">
        <v>31</v>
      </c>
      <c r="K6" s="68" t="s">
        <v>33</v>
      </c>
      <c r="L6" s="68" t="s">
        <v>71</v>
      </c>
      <c r="M6" s="137" t="s">
        <v>1</v>
      </c>
      <c r="N6" s="137" t="s">
        <v>6</v>
      </c>
      <c r="O6" s="4"/>
      <c r="P6" s="147"/>
      <c r="Q6" s="21"/>
      <c r="R6" s="149"/>
      <c r="S6" s="149"/>
      <c r="T6" s="149"/>
      <c r="U6" s="27"/>
      <c r="V6" s="71" t="s">
        <v>53</v>
      </c>
      <c r="W6" s="59"/>
      <c r="X6" s="71" t="s">
        <v>54</v>
      </c>
      <c r="Y6" s="59"/>
      <c r="Z6" s="71" t="s">
        <v>40</v>
      </c>
      <c r="AA6" s="59"/>
      <c r="AB6" s="71" t="s">
        <v>43</v>
      </c>
      <c r="AC6" s="9"/>
      <c r="AD6" s="71" t="s">
        <v>55</v>
      </c>
      <c r="AE6" s="77"/>
      <c r="AF6" s="71" t="s">
        <v>68</v>
      </c>
      <c r="AG6" s="150" t="s">
        <v>65</v>
      </c>
      <c r="AH6" s="59"/>
      <c r="AI6" s="82" t="s">
        <v>44</v>
      </c>
      <c r="AJ6" s="92" t="s">
        <v>45</v>
      </c>
      <c r="AK6" s="90" t="s">
        <v>45</v>
      </c>
      <c r="AL6" s="88" t="s">
        <v>48</v>
      </c>
      <c r="AM6" s="94"/>
      <c r="AN6" s="96"/>
      <c r="AO6" s="40">
        <v>50</v>
      </c>
      <c r="AP6" s="40">
        <v>35</v>
      </c>
      <c r="AQ6" s="41">
        <v>27.5</v>
      </c>
      <c r="AR6" s="103">
        <f>AR4*AR5</f>
        <v>0</v>
      </c>
      <c r="AS6" s="41">
        <v>23.5</v>
      </c>
      <c r="AT6" s="46">
        <f>AT4*AT5</f>
        <v>0</v>
      </c>
      <c r="AU6" s="41">
        <v>20.5</v>
      </c>
      <c r="AV6" s="102">
        <f>AV4*AV5</f>
        <v>0</v>
      </c>
      <c r="AW6" s="41">
        <v>16.399999999999999</v>
      </c>
      <c r="AX6" s="43">
        <f>AX4*AX5</f>
        <v>0</v>
      </c>
      <c r="AY6" s="40">
        <v>10</v>
      </c>
      <c r="AZ6" s="40">
        <v>5</v>
      </c>
      <c r="BA6" s="40">
        <v>3</v>
      </c>
      <c r="BB6" s="51">
        <f>BB4*BB5</f>
        <v>0</v>
      </c>
      <c r="BC6" s="40">
        <v>2</v>
      </c>
      <c r="BD6" s="40">
        <v>1</v>
      </c>
      <c r="BE6" s="40">
        <v>1</v>
      </c>
      <c r="BF6" s="40">
        <v>2</v>
      </c>
      <c r="BG6" s="40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32</v>
      </c>
      <c r="K7" s="133" t="s">
        <v>34</v>
      </c>
      <c r="L7" s="133" t="s">
        <v>35</v>
      </c>
      <c r="M7" s="138"/>
      <c r="N7" s="138"/>
      <c r="O7" s="4"/>
      <c r="P7" s="147"/>
      <c r="Q7" s="21"/>
      <c r="R7" s="149"/>
      <c r="S7" s="149"/>
      <c r="T7" s="149"/>
      <c r="U7" s="27"/>
      <c r="V7" s="75" t="s">
        <v>61</v>
      </c>
      <c r="W7" s="9"/>
      <c r="X7" s="75" t="s">
        <v>41</v>
      </c>
      <c r="Y7" s="9"/>
      <c r="Z7" s="75" t="s">
        <v>62</v>
      </c>
      <c r="AA7" s="9"/>
      <c r="AB7" s="75" t="s">
        <v>42</v>
      </c>
      <c r="AC7" s="9"/>
      <c r="AD7" s="75" t="s">
        <v>63</v>
      </c>
      <c r="AE7" s="77"/>
      <c r="AF7" s="71" t="s">
        <v>64</v>
      </c>
      <c r="AG7" s="150"/>
      <c r="AH7" s="9"/>
      <c r="AI7" s="82" t="s">
        <v>39</v>
      </c>
      <c r="AJ7" s="93" t="s">
        <v>46</v>
      </c>
      <c r="AK7" s="91" t="s">
        <v>47</v>
      </c>
      <c r="AL7" s="89" t="s">
        <v>49</v>
      </c>
      <c r="AM7" s="95" t="s">
        <v>50</v>
      </c>
      <c r="AN7" s="74"/>
      <c r="AO7" s="40"/>
      <c r="AP7" s="40"/>
      <c r="AQ7" s="41"/>
      <c r="AR7" s="85"/>
      <c r="AS7" s="41"/>
      <c r="AT7" s="85"/>
      <c r="AU7" s="41"/>
      <c r="AV7" s="85"/>
      <c r="AW7" s="41"/>
      <c r="AX7" s="85"/>
      <c r="AY7" s="40"/>
      <c r="AZ7" s="40"/>
      <c r="BA7" s="40"/>
      <c r="BB7" s="85"/>
      <c r="BC7" s="40"/>
      <c r="BD7" s="40"/>
      <c r="BE7" s="40"/>
      <c r="BF7" s="40"/>
      <c r="BG7" s="40"/>
      <c r="BH7" s="4"/>
    </row>
    <row r="8" spans="1:60" s="11" customFormat="1" ht="19.899999999999999" customHeight="1" x14ac:dyDescent="0.25">
      <c r="A8" s="133"/>
      <c r="B8" s="130" t="s">
        <v>27</v>
      </c>
      <c r="C8" s="131"/>
      <c r="D8" s="131"/>
      <c r="E8" s="131"/>
      <c r="F8" s="132"/>
      <c r="G8" s="133" t="s">
        <v>28</v>
      </c>
      <c r="H8" s="133"/>
      <c r="I8" s="133"/>
      <c r="J8" s="133"/>
      <c r="K8" s="133"/>
      <c r="L8" s="133"/>
      <c r="M8" s="138"/>
      <c r="N8" s="138"/>
      <c r="O8" s="4"/>
      <c r="P8" s="147"/>
      <c r="Q8" s="21"/>
      <c r="R8" s="149"/>
      <c r="S8" s="149"/>
      <c r="T8" s="149"/>
      <c r="U8" s="27"/>
      <c r="V8" s="76">
        <v>30</v>
      </c>
      <c r="W8" s="70"/>
      <c r="X8" s="76">
        <v>22.5</v>
      </c>
      <c r="Y8" s="70"/>
      <c r="Z8" s="76">
        <v>15</v>
      </c>
      <c r="AA8" s="70"/>
      <c r="AB8" s="76">
        <v>11.25</v>
      </c>
      <c r="AC8" s="72"/>
      <c r="AD8" s="76"/>
      <c r="AE8" s="59"/>
      <c r="AF8" s="59"/>
      <c r="AG8" s="150"/>
      <c r="AH8" s="9"/>
      <c r="AI8" s="82">
        <v>6</v>
      </c>
      <c r="AJ8" s="93" t="s">
        <v>66</v>
      </c>
      <c r="AK8" s="91" t="s">
        <v>66</v>
      </c>
      <c r="AL8" s="89" t="s">
        <v>67</v>
      </c>
      <c r="AM8" s="95" t="s">
        <v>51</v>
      </c>
      <c r="AN8" s="74"/>
      <c r="AO8" s="40"/>
      <c r="AP8" s="40"/>
      <c r="AQ8" s="41"/>
      <c r="AR8" s="85"/>
      <c r="AS8" s="41"/>
      <c r="AT8" s="85"/>
      <c r="AU8" s="41"/>
      <c r="AV8" s="85"/>
      <c r="AW8" s="41"/>
      <c r="AX8" s="85"/>
      <c r="AY8" s="40"/>
      <c r="AZ8" s="40"/>
      <c r="BA8" s="40"/>
      <c r="BB8" s="85"/>
      <c r="BC8" s="40"/>
      <c r="BD8" s="40"/>
      <c r="BE8" s="40"/>
      <c r="BF8" s="40"/>
      <c r="BG8" s="40"/>
      <c r="BH8" s="4"/>
    </row>
    <row r="9" spans="1:60" s="11" customFormat="1" ht="19.899999999999999" customHeight="1" x14ac:dyDescent="0.25">
      <c r="A9" s="133"/>
      <c r="B9" s="69" t="s">
        <v>2</v>
      </c>
      <c r="C9" s="69" t="s">
        <v>3</v>
      </c>
      <c r="D9" s="69" t="s">
        <v>4</v>
      </c>
      <c r="E9" s="69" t="s">
        <v>5</v>
      </c>
      <c r="F9" s="69" t="s">
        <v>29</v>
      </c>
      <c r="G9" s="133"/>
      <c r="H9" s="133"/>
      <c r="I9" s="133"/>
      <c r="J9" s="133"/>
      <c r="K9" s="133"/>
      <c r="L9" s="133"/>
      <c r="M9" s="138"/>
      <c r="N9" s="138"/>
      <c r="O9" s="4"/>
      <c r="P9" s="147"/>
      <c r="Q9" s="21"/>
      <c r="R9" s="149"/>
      <c r="S9" s="149"/>
      <c r="T9" s="149"/>
      <c r="U9" s="28"/>
      <c r="V9" s="73">
        <v>0.4</v>
      </c>
      <c r="W9" s="74"/>
      <c r="X9" s="73">
        <v>0.3</v>
      </c>
      <c r="Y9" s="74"/>
      <c r="Z9" s="73">
        <v>0.2</v>
      </c>
      <c r="AA9" s="74"/>
      <c r="AB9" s="74">
        <v>0.15</v>
      </c>
      <c r="AC9" s="74"/>
      <c r="AD9" s="73">
        <v>0.4</v>
      </c>
      <c r="AE9" s="26"/>
      <c r="AF9" s="73">
        <v>0.3</v>
      </c>
      <c r="AG9" s="150"/>
      <c r="AH9" s="9"/>
      <c r="AI9" s="83">
        <v>0.1</v>
      </c>
      <c r="AJ9" s="93">
        <v>4.5999999999999996</v>
      </c>
      <c r="AK9" s="91">
        <v>4.5999999999999996</v>
      </c>
      <c r="AL9" s="89" t="s">
        <v>70</v>
      </c>
      <c r="AM9" s="95" t="s">
        <v>52</v>
      </c>
      <c r="AN9" s="74"/>
      <c r="AO9" s="40"/>
      <c r="AP9" s="40"/>
      <c r="AQ9" s="41"/>
      <c r="AR9" s="85"/>
      <c r="AS9" s="41"/>
      <c r="AT9" s="85"/>
      <c r="AU9" s="41"/>
      <c r="AV9" s="85"/>
      <c r="AW9" s="41"/>
      <c r="AX9" s="85"/>
      <c r="AY9" s="40"/>
      <c r="AZ9" s="40"/>
      <c r="BA9" s="40"/>
      <c r="BB9" s="85"/>
      <c r="BC9" s="40"/>
      <c r="BD9" s="40"/>
      <c r="BE9" s="40"/>
      <c r="BF9" s="40"/>
      <c r="BG9" s="40"/>
      <c r="BH9" s="4"/>
    </row>
    <row r="10" spans="1:60" s="12" customFormat="1" ht="25.15" customHeight="1" x14ac:dyDescent="0.25">
      <c r="A10" s="63" t="s">
        <v>75</v>
      </c>
      <c r="B10" s="32">
        <v>8</v>
      </c>
      <c r="C10" s="32">
        <v>1.8</v>
      </c>
      <c r="D10" s="32">
        <v>1.4</v>
      </c>
      <c r="E10" s="32">
        <v>11.25</v>
      </c>
      <c r="F10" s="32">
        <v>12</v>
      </c>
      <c r="G10" s="32">
        <v>3.6</v>
      </c>
      <c r="H10" s="32">
        <v>0.6</v>
      </c>
      <c r="I10" s="87">
        <f>AJ10</f>
        <v>0</v>
      </c>
      <c r="J10" s="86">
        <f>AK10</f>
        <v>0</v>
      </c>
      <c r="K10" s="87">
        <f>AL10</f>
        <v>0</v>
      </c>
      <c r="L10" s="33">
        <f>AM10</f>
        <v>0</v>
      </c>
      <c r="M10" s="34">
        <f t="shared" ref="M10:M24" si="0">SUM(B10:L10)</f>
        <v>38.650000000000006</v>
      </c>
      <c r="N10" s="124">
        <v>1</v>
      </c>
      <c r="O10" s="7"/>
      <c r="P10" s="147"/>
      <c r="Q10" s="146"/>
      <c r="R10" s="107"/>
      <c r="S10" s="108"/>
      <c r="T10" s="112"/>
      <c r="U10" s="36">
        <v>0</v>
      </c>
      <c r="V10" s="84">
        <f>U10*V9</f>
        <v>0</v>
      </c>
      <c r="W10" s="36">
        <v>0</v>
      </c>
      <c r="X10" s="78">
        <f>W10*X9</f>
        <v>0</v>
      </c>
      <c r="Y10" s="36">
        <v>0</v>
      </c>
      <c r="Z10" s="78">
        <f>Y10*Z9</f>
        <v>0</v>
      </c>
      <c r="AA10" s="36">
        <v>0</v>
      </c>
      <c r="AB10" s="78">
        <f>AA10*AB9</f>
        <v>0</v>
      </c>
      <c r="AC10" s="36">
        <v>0</v>
      </c>
      <c r="AD10" s="78">
        <f>AC10*AD9</f>
        <v>0</v>
      </c>
      <c r="AE10" s="36">
        <v>0</v>
      </c>
      <c r="AF10" s="78">
        <f>AE10*AF9</f>
        <v>0</v>
      </c>
      <c r="AG10" s="98">
        <f>V10+X10+Z10+AB10+AD10+AF10</f>
        <v>0</v>
      </c>
      <c r="AH10" s="36">
        <v>0</v>
      </c>
      <c r="AI10" s="106">
        <f>AH10*AI9</f>
        <v>0</v>
      </c>
      <c r="AJ10" s="115">
        <v>0</v>
      </c>
      <c r="AK10" s="116">
        <v>0</v>
      </c>
      <c r="AL10" s="117">
        <v>0</v>
      </c>
      <c r="AM10" s="118">
        <v>0</v>
      </c>
      <c r="AN10" s="97"/>
      <c r="AO10" s="42">
        <f>(M10-L10)/100*50</f>
        <v>19.325000000000003</v>
      </c>
      <c r="AP10" s="99">
        <f>(M10-L10)/100*35</f>
        <v>13.527500000000002</v>
      </c>
      <c r="AQ10" s="104">
        <f>(M10-L10)/100*27.5</f>
        <v>10.628750000000002</v>
      </c>
      <c r="AR10" s="105">
        <f>(M10-L10)/100*AR6+AQ10</f>
        <v>10.628750000000002</v>
      </c>
      <c r="AS10" s="100">
        <f t="shared" ref="AS10" si="1">(M10-L10)/100*23.5</f>
        <v>9.0827500000000008</v>
      </c>
      <c r="AT10" s="45">
        <f>(M10-L10)/100*AT6+AS10</f>
        <v>9.0827500000000008</v>
      </c>
      <c r="AU10" s="101">
        <f>(M10-L10)/100*20.5</f>
        <v>7.9232500000000012</v>
      </c>
      <c r="AV10" s="101">
        <f>(M10-L10)/100*AV6+AU10</f>
        <v>7.9232500000000012</v>
      </c>
      <c r="AW10" s="44">
        <f>(M10-L10)/100*16.4</f>
        <v>6.3386000000000005</v>
      </c>
      <c r="AX10" s="44">
        <f>(M10-L10)/100*AX6+AW10</f>
        <v>6.3386000000000005</v>
      </c>
      <c r="AY10" s="48">
        <f>(M10-L10)/100*10</f>
        <v>3.8650000000000007</v>
      </c>
      <c r="AZ10" s="47">
        <f>(M10-L10)/100*5</f>
        <v>1.9325000000000003</v>
      </c>
      <c r="BA10" s="49">
        <f>(M10-L10)/100*3</f>
        <v>1.1595000000000002</v>
      </c>
      <c r="BB10" s="52">
        <f>(M10-L10)/100*BB6</f>
        <v>0</v>
      </c>
      <c r="BC10" s="54">
        <f>(M10-L10)/100*2</f>
        <v>0.77300000000000013</v>
      </c>
      <c r="BD10" s="55">
        <f>(M10-L10)/100*1</f>
        <v>0.38650000000000007</v>
      </c>
      <c r="BE10" s="56">
        <f>(M10-L10)/100*1</f>
        <v>0.38650000000000007</v>
      </c>
      <c r="BF10" s="57">
        <f>(M10-L10)/100*2</f>
        <v>0.77300000000000013</v>
      </c>
      <c r="BG10" s="58">
        <f>(M10-L10)/100*3</f>
        <v>1.1595000000000002</v>
      </c>
      <c r="BH10" s="5"/>
    </row>
    <row r="11" spans="1:60" s="12" customFormat="1" ht="25.15" customHeight="1" x14ac:dyDescent="0.25">
      <c r="A11" s="63" t="s">
        <v>76</v>
      </c>
      <c r="B11" s="32">
        <v>16</v>
      </c>
      <c r="C11" s="32">
        <f>X11</f>
        <v>0</v>
      </c>
      <c r="D11" s="32">
        <f>Z11</f>
        <v>0</v>
      </c>
      <c r="E11" s="32">
        <v>4.05</v>
      </c>
      <c r="F11" s="32">
        <f>AD11</f>
        <v>0</v>
      </c>
      <c r="G11" s="32">
        <f t="shared" ref="G11:G18" si="2">AF11</f>
        <v>0</v>
      </c>
      <c r="H11" s="32">
        <v>6</v>
      </c>
      <c r="I11" s="87">
        <v>4</v>
      </c>
      <c r="J11" s="86">
        <f t="shared" ref="J11:J24" si="3">AK11</f>
        <v>0</v>
      </c>
      <c r="K11" s="87">
        <f t="shared" ref="K11:K24" si="4">AL11</f>
        <v>0</v>
      </c>
      <c r="L11" s="33">
        <v>6.01</v>
      </c>
      <c r="M11" s="34">
        <f t="shared" si="0"/>
        <v>36.06</v>
      </c>
      <c r="N11" s="124">
        <v>2</v>
      </c>
      <c r="O11" s="7"/>
      <c r="P11" s="147"/>
      <c r="Q11" s="146"/>
      <c r="R11" s="109"/>
      <c r="S11" s="113"/>
      <c r="T11" s="112"/>
      <c r="U11" s="36">
        <v>0</v>
      </c>
      <c r="V11" s="84">
        <f>U11*V9</f>
        <v>0</v>
      </c>
      <c r="W11" s="36">
        <v>0</v>
      </c>
      <c r="X11" s="78">
        <f>W11*X9</f>
        <v>0</v>
      </c>
      <c r="Y11" s="36">
        <v>0</v>
      </c>
      <c r="Z11" s="78">
        <f>Y11*Z9</f>
        <v>0</v>
      </c>
      <c r="AA11" s="36">
        <v>0</v>
      </c>
      <c r="AB11" s="78">
        <f>AA11*AB9</f>
        <v>0</v>
      </c>
      <c r="AC11" s="36">
        <v>0</v>
      </c>
      <c r="AD11" s="78">
        <f>AC11*AD9</f>
        <v>0</v>
      </c>
      <c r="AE11" s="36">
        <v>0</v>
      </c>
      <c r="AF11" s="78">
        <f>AE11*AF9</f>
        <v>0</v>
      </c>
      <c r="AG11" s="98">
        <f t="shared" ref="AG11:AG18" si="5">V11+X11+Z11+AB11+AD11+AF11</f>
        <v>0</v>
      </c>
      <c r="AH11" s="36">
        <v>0</v>
      </c>
      <c r="AI11" s="106">
        <f>AH11*AI9</f>
        <v>0</v>
      </c>
      <c r="AJ11" s="115">
        <v>0</v>
      </c>
      <c r="AK11" s="116">
        <v>0</v>
      </c>
      <c r="AL11" s="117">
        <v>0</v>
      </c>
      <c r="AM11" s="118">
        <v>0</v>
      </c>
      <c r="AN11" s="97"/>
      <c r="AO11" s="42">
        <f t="shared" ref="AO11:AO18" si="6">(M11-L11)/100*50</f>
        <v>15.025000000000002</v>
      </c>
      <c r="AP11" s="99">
        <f t="shared" ref="AP11:AP18" si="7">(M11-L11)/100*35</f>
        <v>10.517500000000002</v>
      </c>
      <c r="AQ11" s="104">
        <f t="shared" ref="AQ11:AQ18" si="8">(M11-L11)/100*27.5</f>
        <v>8.2637500000000017</v>
      </c>
      <c r="AR11" s="105">
        <f t="shared" ref="AR11:AR18" si="9">(M11-L11)/100*AR7+AQ11</f>
        <v>8.2637500000000017</v>
      </c>
      <c r="AS11" s="100">
        <f t="shared" ref="AS11:AS18" si="10">(M11-L11)/100*23.5</f>
        <v>7.0617500000000009</v>
      </c>
      <c r="AT11" s="45">
        <f t="shared" ref="AT11:AT18" si="11">(M11-L11)/100*AT7+AS11</f>
        <v>7.0617500000000009</v>
      </c>
      <c r="AU11" s="101">
        <f t="shared" ref="AU11:AU18" si="12">(M11-L11)/100*20.5</f>
        <v>6.1602500000000013</v>
      </c>
      <c r="AV11" s="101">
        <f t="shared" ref="AV11:AV18" si="13">(M11-L11)/100*AV7+AU11</f>
        <v>6.1602500000000013</v>
      </c>
      <c r="AW11" s="44">
        <f t="shared" ref="AW11:AW18" si="14">(M11-L11)/100*16.4</f>
        <v>4.9282000000000004</v>
      </c>
      <c r="AX11" s="44">
        <f t="shared" ref="AX11:AX18" si="15">(M11-L11)/100*AX7+AW11</f>
        <v>4.9282000000000004</v>
      </c>
      <c r="AY11" s="48">
        <f t="shared" ref="AY11:AY18" si="16">(M11-L11)/100*10</f>
        <v>3.0050000000000003</v>
      </c>
      <c r="AZ11" s="47">
        <f t="shared" ref="AZ11:AZ18" si="17">(M11-L11)/100*5</f>
        <v>1.5025000000000002</v>
      </c>
      <c r="BA11" s="49">
        <f t="shared" ref="BA11:BA18" si="18">(M11-L11)/100*3</f>
        <v>0.90150000000000019</v>
      </c>
      <c r="BB11" s="52">
        <f t="shared" ref="BB11:BB18" si="19">(M11-L11)/100*BB7</f>
        <v>0</v>
      </c>
      <c r="BC11" s="54">
        <f t="shared" ref="BC11:BC18" si="20">(M11-L11)/100*2</f>
        <v>0.60100000000000009</v>
      </c>
      <c r="BD11" s="55">
        <f t="shared" ref="BD11:BD18" si="21">(M11-L11)/100*1</f>
        <v>0.30050000000000004</v>
      </c>
      <c r="BE11" s="56">
        <f t="shared" ref="BE11:BE18" si="22">(M11-L11)/100*1</f>
        <v>0.30050000000000004</v>
      </c>
      <c r="BF11" s="57">
        <f t="shared" ref="BF11:BF18" si="23">(M11-L11)/100*2</f>
        <v>0.60100000000000009</v>
      </c>
      <c r="BG11" s="58">
        <f t="shared" ref="BG11:BG18" si="24">(M11-L11)/100*3</f>
        <v>0.90150000000000019</v>
      </c>
      <c r="BH11" s="5"/>
    </row>
    <row r="12" spans="1:60" s="12" customFormat="1" ht="25.15" customHeight="1" x14ac:dyDescent="0.25">
      <c r="A12" s="63" t="s">
        <v>83</v>
      </c>
      <c r="B12" s="32">
        <v>11.2</v>
      </c>
      <c r="C12" s="32">
        <v>2.1</v>
      </c>
      <c r="D12" s="32">
        <f>Z12</f>
        <v>0</v>
      </c>
      <c r="E12" s="32">
        <f>AB12</f>
        <v>0</v>
      </c>
      <c r="F12" s="32">
        <v>9.1999999999999993</v>
      </c>
      <c r="G12" s="32">
        <f t="shared" si="2"/>
        <v>0</v>
      </c>
      <c r="H12" s="32">
        <v>1.9</v>
      </c>
      <c r="I12" s="87">
        <f t="shared" ref="I12:I24" si="25">AJ12</f>
        <v>0</v>
      </c>
      <c r="J12" s="86">
        <f t="shared" si="3"/>
        <v>0</v>
      </c>
      <c r="K12" s="87">
        <f t="shared" si="4"/>
        <v>0</v>
      </c>
      <c r="L12" s="33">
        <v>7.32</v>
      </c>
      <c r="M12" s="34">
        <f t="shared" si="0"/>
        <v>31.72</v>
      </c>
      <c r="N12" s="124">
        <v>3</v>
      </c>
      <c r="O12" s="6"/>
      <c r="P12" s="147"/>
      <c r="Q12" s="146"/>
      <c r="R12" s="107"/>
      <c r="S12" s="113"/>
      <c r="T12" s="112"/>
      <c r="U12" s="36">
        <v>0</v>
      </c>
      <c r="V12" s="84">
        <f>U12*V9</f>
        <v>0</v>
      </c>
      <c r="W12" s="36">
        <v>0</v>
      </c>
      <c r="X12" s="78">
        <f>W12*X9</f>
        <v>0</v>
      </c>
      <c r="Y12" s="36">
        <v>0</v>
      </c>
      <c r="Z12" s="78">
        <f>Y12*Z9</f>
        <v>0</v>
      </c>
      <c r="AA12" s="36">
        <v>0</v>
      </c>
      <c r="AB12" s="78">
        <f>AA12*AB9</f>
        <v>0</v>
      </c>
      <c r="AC12" s="36">
        <v>0</v>
      </c>
      <c r="AD12" s="78">
        <f>AC12*AD9</f>
        <v>0</v>
      </c>
      <c r="AE12" s="36">
        <v>0</v>
      </c>
      <c r="AF12" s="78">
        <f>AE12*AF9</f>
        <v>0</v>
      </c>
      <c r="AG12" s="98">
        <f t="shared" si="5"/>
        <v>0</v>
      </c>
      <c r="AH12" s="36">
        <v>0</v>
      </c>
      <c r="AI12" s="106">
        <f>AH12*AI9</f>
        <v>0</v>
      </c>
      <c r="AJ12" s="115">
        <v>0</v>
      </c>
      <c r="AK12" s="116">
        <v>0</v>
      </c>
      <c r="AL12" s="117">
        <v>0</v>
      </c>
      <c r="AM12" s="118">
        <v>0</v>
      </c>
      <c r="AN12" s="97"/>
      <c r="AO12" s="42">
        <f t="shared" si="6"/>
        <v>12.2</v>
      </c>
      <c r="AP12" s="99">
        <f t="shared" si="7"/>
        <v>8.5399999999999991</v>
      </c>
      <c r="AQ12" s="104">
        <f t="shared" si="8"/>
        <v>6.71</v>
      </c>
      <c r="AR12" s="105">
        <f t="shared" si="9"/>
        <v>6.71</v>
      </c>
      <c r="AS12" s="100">
        <f t="shared" si="10"/>
        <v>5.734</v>
      </c>
      <c r="AT12" s="45">
        <f t="shared" si="11"/>
        <v>5.734</v>
      </c>
      <c r="AU12" s="101">
        <f t="shared" si="12"/>
        <v>5.0019999999999998</v>
      </c>
      <c r="AV12" s="101">
        <f t="shared" si="13"/>
        <v>5.0019999999999998</v>
      </c>
      <c r="AW12" s="44">
        <f t="shared" si="14"/>
        <v>4.0015999999999998</v>
      </c>
      <c r="AX12" s="44">
        <f t="shared" si="15"/>
        <v>4.0015999999999998</v>
      </c>
      <c r="AY12" s="48">
        <f t="shared" si="16"/>
        <v>2.44</v>
      </c>
      <c r="AZ12" s="47">
        <f t="shared" si="17"/>
        <v>1.22</v>
      </c>
      <c r="BA12" s="49">
        <f t="shared" si="18"/>
        <v>0.73199999999999998</v>
      </c>
      <c r="BB12" s="52">
        <f t="shared" si="19"/>
        <v>0</v>
      </c>
      <c r="BC12" s="54">
        <f t="shared" si="20"/>
        <v>0.48799999999999999</v>
      </c>
      <c r="BD12" s="55">
        <f t="shared" si="21"/>
        <v>0.24399999999999999</v>
      </c>
      <c r="BE12" s="56">
        <f t="shared" si="22"/>
        <v>0.24399999999999999</v>
      </c>
      <c r="BF12" s="57">
        <f t="shared" si="23"/>
        <v>0.48799999999999999</v>
      </c>
      <c r="BG12" s="58">
        <f t="shared" si="24"/>
        <v>0.73199999999999998</v>
      </c>
      <c r="BH12" s="5"/>
    </row>
    <row r="13" spans="1:60" s="12" customFormat="1" ht="25.15" customHeight="1" x14ac:dyDescent="0.25">
      <c r="A13" s="63" t="s">
        <v>84</v>
      </c>
      <c r="B13" s="32">
        <v>20.8</v>
      </c>
      <c r="C13" s="32">
        <f>X13</f>
        <v>0</v>
      </c>
      <c r="D13" s="32">
        <f>Z13</f>
        <v>0</v>
      </c>
      <c r="E13" s="32">
        <v>10.5</v>
      </c>
      <c r="F13" s="32">
        <f>AD13</f>
        <v>0</v>
      </c>
      <c r="G13" s="32">
        <f t="shared" si="2"/>
        <v>0</v>
      </c>
      <c r="H13" s="32">
        <f>AI13</f>
        <v>0</v>
      </c>
      <c r="I13" s="87">
        <f t="shared" si="25"/>
        <v>0</v>
      </c>
      <c r="J13" s="86">
        <f t="shared" si="3"/>
        <v>0</v>
      </c>
      <c r="K13" s="87">
        <f t="shared" si="4"/>
        <v>0</v>
      </c>
      <c r="L13" s="33">
        <f>AM13</f>
        <v>0</v>
      </c>
      <c r="M13" s="34">
        <f t="shared" si="0"/>
        <v>31.3</v>
      </c>
      <c r="N13" s="124">
        <v>4</v>
      </c>
      <c r="O13" s="6"/>
      <c r="P13" s="147"/>
      <c r="Q13" s="146"/>
      <c r="R13" s="110"/>
      <c r="S13" s="111"/>
      <c r="T13" s="112"/>
      <c r="U13" s="36">
        <v>0</v>
      </c>
      <c r="V13" s="84">
        <f>U13*V9</f>
        <v>0</v>
      </c>
      <c r="W13" s="36">
        <v>0</v>
      </c>
      <c r="X13" s="78">
        <f>W13*X9</f>
        <v>0</v>
      </c>
      <c r="Y13" s="36">
        <v>0</v>
      </c>
      <c r="Z13" s="78">
        <f>Y13*Z9</f>
        <v>0</v>
      </c>
      <c r="AA13" s="36">
        <v>0</v>
      </c>
      <c r="AB13" s="78">
        <f>AA13*AB9</f>
        <v>0</v>
      </c>
      <c r="AC13" s="36">
        <v>0</v>
      </c>
      <c r="AD13" s="78">
        <f>AC13*AD9</f>
        <v>0</v>
      </c>
      <c r="AE13" s="36">
        <v>0</v>
      </c>
      <c r="AF13" s="78">
        <f>AE13*AF9</f>
        <v>0</v>
      </c>
      <c r="AG13" s="98">
        <f t="shared" si="5"/>
        <v>0</v>
      </c>
      <c r="AH13" s="36">
        <v>0</v>
      </c>
      <c r="AI13" s="106">
        <f>AH13*AI9</f>
        <v>0</v>
      </c>
      <c r="AJ13" s="115">
        <v>0</v>
      </c>
      <c r="AK13" s="116">
        <v>0</v>
      </c>
      <c r="AL13" s="117">
        <v>0</v>
      </c>
      <c r="AM13" s="118">
        <v>0</v>
      </c>
      <c r="AN13" s="97"/>
      <c r="AO13" s="42">
        <f t="shared" si="6"/>
        <v>15.65</v>
      </c>
      <c r="AP13" s="99">
        <f t="shared" si="7"/>
        <v>10.955</v>
      </c>
      <c r="AQ13" s="104">
        <f t="shared" si="8"/>
        <v>8.6074999999999999</v>
      </c>
      <c r="AR13" s="105">
        <f t="shared" si="9"/>
        <v>8.6074999999999999</v>
      </c>
      <c r="AS13" s="100">
        <f t="shared" si="10"/>
        <v>7.3555000000000001</v>
      </c>
      <c r="AT13" s="45">
        <f t="shared" si="11"/>
        <v>7.3555000000000001</v>
      </c>
      <c r="AU13" s="101">
        <f t="shared" si="12"/>
        <v>6.4165000000000001</v>
      </c>
      <c r="AV13" s="101">
        <f t="shared" si="13"/>
        <v>6.4165000000000001</v>
      </c>
      <c r="AW13" s="44">
        <f t="shared" si="14"/>
        <v>5.1331999999999995</v>
      </c>
      <c r="AX13" s="44">
        <f t="shared" si="15"/>
        <v>5.1331999999999995</v>
      </c>
      <c r="AY13" s="48">
        <f t="shared" si="16"/>
        <v>3.13</v>
      </c>
      <c r="AZ13" s="47">
        <f t="shared" si="17"/>
        <v>1.5649999999999999</v>
      </c>
      <c r="BA13" s="49">
        <f t="shared" si="18"/>
        <v>0.93900000000000006</v>
      </c>
      <c r="BB13" s="52">
        <f t="shared" si="19"/>
        <v>0</v>
      </c>
      <c r="BC13" s="54">
        <f t="shared" si="20"/>
        <v>0.626</v>
      </c>
      <c r="BD13" s="55">
        <f t="shared" si="21"/>
        <v>0.313</v>
      </c>
      <c r="BE13" s="56">
        <f t="shared" si="22"/>
        <v>0.313</v>
      </c>
      <c r="BF13" s="57">
        <f t="shared" si="23"/>
        <v>0.626</v>
      </c>
      <c r="BG13" s="58">
        <f t="shared" si="24"/>
        <v>0.93900000000000006</v>
      </c>
      <c r="BH13" s="5"/>
    </row>
    <row r="14" spans="1:60" s="12" customFormat="1" ht="25.15" customHeight="1" x14ac:dyDescent="0.25">
      <c r="A14" s="63" t="s">
        <v>77</v>
      </c>
      <c r="B14" s="32">
        <v>17.2</v>
      </c>
      <c r="C14" s="32">
        <f>X14</f>
        <v>0</v>
      </c>
      <c r="D14" s="32">
        <v>0.8</v>
      </c>
      <c r="E14" s="32">
        <f>AB14</f>
        <v>0</v>
      </c>
      <c r="F14" s="32">
        <v>6.4</v>
      </c>
      <c r="G14" s="32">
        <f t="shared" si="2"/>
        <v>0</v>
      </c>
      <c r="H14" s="32">
        <v>6</v>
      </c>
      <c r="I14" s="87">
        <f t="shared" si="25"/>
        <v>0</v>
      </c>
      <c r="J14" s="86">
        <f t="shared" si="3"/>
        <v>0</v>
      </c>
      <c r="K14" s="87">
        <f t="shared" si="4"/>
        <v>0</v>
      </c>
      <c r="L14" s="33">
        <f>AM14</f>
        <v>0</v>
      </c>
      <c r="M14" s="34">
        <f t="shared" si="0"/>
        <v>30.4</v>
      </c>
      <c r="N14" s="124">
        <v>5</v>
      </c>
      <c r="O14" s="6"/>
      <c r="P14" s="147"/>
      <c r="Q14" s="146"/>
      <c r="R14" s="107"/>
      <c r="S14" s="113"/>
      <c r="T14" s="112"/>
      <c r="U14" s="36">
        <v>0</v>
      </c>
      <c r="V14" s="84">
        <f>U14*V9</f>
        <v>0</v>
      </c>
      <c r="W14" s="36">
        <v>0</v>
      </c>
      <c r="X14" s="78">
        <f>W14*X9</f>
        <v>0</v>
      </c>
      <c r="Y14" s="36">
        <v>0</v>
      </c>
      <c r="Z14" s="78">
        <f>Y14*Z9</f>
        <v>0</v>
      </c>
      <c r="AA14" s="36">
        <v>0</v>
      </c>
      <c r="AB14" s="78">
        <f>AA14*AB9</f>
        <v>0</v>
      </c>
      <c r="AC14" s="36">
        <v>0</v>
      </c>
      <c r="AD14" s="78">
        <f>AC14*AD9</f>
        <v>0</v>
      </c>
      <c r="AE14" s="36">
        <v>0</v>
      </c>
      <c r="AF14" s="78">
        <f>AE14*AF9</f>
        <v>0</v>
      </c>
      <c r="AG14" s="98">
        <f t="shared" si="5"/>
        <v>0</v>
      </c>
      <c r="AH14" s="36">
        <v>0</v>
      </c>
      <c r="AI14" s="106">
        <f>AH14*AI9</f>
        <v>0</v>
      </c>
      <c r="AJ14" s="115">
        <v>0</v>
      </c>
      <c r="AK14" s="116">
        <v>0</v>
      </c>
      <c r="AL14" s="117">
        <v>0</v>
      </c>
      <c r="AM14" s="118">
        <v>0</v>
      </c>
      <c r="AN14" s="97"/>
      <c r="AO14" s="42">
        <f t="shared" si="6"/>
        <v>15.2</v>
      </c>
      <c r="AP14" s="99">
        <f t="shared" si="7"/>
        <v>10.64</v>
      </c>
      <c r="AQ14" s="104">
        <f t="shared" si="8"/>
        <v>8.36</v>
      </c>
      <c r="AR14" s="105">
        <f t="shared" si="9"/>
        <v>11.591139999999999</v>
      </c>
      <c r="AS14" s="100">
        <f t="shared" si="10"/>
        <v>7.1440000000000001</v>
      </c>
      <c r="AT14" s="45">
        <f t="shared" si="11"/>
        <v>9.9051559999999998</v>
      </c>
      <c r="AU14" s="101">
        <f t="shared" si="12"/>
        <v>6.2320000000000002</v>
      </c>
      <c r="AV14" s="101">
        <f t="shared" si="13"/>
        <v>8.6406680000000016</v>
      </c>
      <c r="AW14" s="44">
        <f t="shared" si="14"/>
        <v>4.9855999999999998</v>
      </c>
      <c r="AX14" s="44">
        <f t="shared" si="15"/>
        <v>6.9125344000000002</v>
      </c>
      <c r="AY14" s="48">
        <f t="shared" si="16"/>
        <v>3.04</v>
      </c>
      <c r="AZ14" s="47">
        <f t="shared" si="17"/>
        <v>1.52</v>
      </c>
      <c r="BA14" s="49">
        <f t="shared" si="18"/>
        <v>0.91199999999999992</v>
      </c>
      <c r="BB14" s="52">
        <f t="shared" si="19"/>
        <v>0</v>
      </c>
      <c r="BC14" s="54">
        <f t="shared" si="20"/>
        <v>0.60799999999999998</v>
      </c>
      <c r="BD14" s="55">
        <f t="shared" si="21"/>
        <v>0.30399999999999999</v>
      </c>
      <c r="BE14" s="56">
        <f t="shared" si="22"/>
        <v>0.30399999999999999</v>
      </c>
      <c r="BF14" s="57">
        <f t="shared" si="23"/>
        <v>0.60799999999999998</v>
      </c>
      <c r="BG14" s="58">
        <f t="shared" si="24"/>
        <v>0.91199999999999992</v>
      </c>
      <c r="BH14" s="5"/>
    </row>
    <row r="15" spans="1:60" s="12" customFormat="1" ht="25.15" customHeight="1" x14ac:dyDescent="0.25">
      <c r="A15" s="63" t="s">
        <v>79</v>
      </c>
      <c r="B15" s="32">
        <v>25.2</v>
      </c>
      <c r="C15" s="32">
        <f>X15</f>
        <v>0</v>
      </c>
      <c r="D15" s="32">
        <f t="shared" ref="D15:D24" si="26">Z15</f>
        <v>0</v>
      </c>
      <c r="E15" s="32">
        <f>AB15</f>
        <v>0</v>
      </c>
      <c r="F15" s="32">
        <f t="shared" ref="F15:F24" si="27">AD15</f>
        <v>0</v>
      </c>
      <c r="G15" s="32">
        <f t="shared" si="2"/>
        <v>0</v>
      </c>
      <c r="H15" s="32">
        <v>1.7</v>
      </c>
      <c r="I15" s="87">
        <f t="shared" si="25"/>
        <v>0</v>
      </c>
      <c r="J15" s="86">
        <f t="shared" si="3"/>
        <v>0</v>
      </c>
      <c r="K15" s="87">
        <f t="shared" si="4"/>
        <v>0</v>
      </c>
      <c r="L15" s="33">
        <f>AM15</f>
        <v>0</v>
      </c>
      <c r="M15" s="34">
        <f t="shared" si="0"/>
        <v>26.9</v>
      </c>
      <c r="N15" s="124">
        <v>6</v>
      </c>
      <c r="O15" s="6"/>
      <c r="P15" s="147"/>
      <c r="Q15" s="146"/>
      <c r="R15" s="107"/>
      <c r="S15" s="113"/>
      <c r="T15" s="112"/>
      <c r="U15" s="36">
        <v>0</v>
      </c>
      <c r="V15" s="84">
        <f>U15*V10</f>
        <v>0</v>
      </c>
      <c r="W15" s="36">
        <v>0</v>
      </c>
      <c r="X15" s="78">
        <f>W15*X10</f>
        <v>0</v>
      </c>
      <c r="Y15" s="36">
        <v>0</v>
      </c>
      <c r="Z15" s="78">
        <f>Y15*Z10</f>
        <v>0</v>
      </c>
      <c r="AA15" s="36">
        <v>0</v>
      </c>
      <c r="AB15" s="78">
        <f>AA15*AB10</f>
        <v>0</v>
      </c>
      <c r="AC15" s="36">
        <v>0</v>
      </c>
      <c r="AD15" s="78">
        <f>AC15*AD10</f>
        <v>0</v>
      </c>
      <c r="AE15" s="36">
        <v>0</v>
      </c>
      <c r="AF15" s="78">
        <f>AE15*AF10</f>
        <v>0</v>
      </c>
      <c r="AG15" s="98">
        <f t="shared" ref="AG15" si="28">V15+X15+Z15+AB15+AD15+AF15</f>
        <v>0</v>
      </c>
      <c r="AH15" s="36">
        <v>0</v>
      </c>
      <c r="AI15" s="106">
        <f>AH15*AI10</f>
        <v>0</v>
      </c>
      <c r="AJ15" s="115">
        <v>0</v>
      </c>
      <c r="AK15" s="116">
        <v>0</v>
      </c>
      <c r="AL15" s="117">
        <v>0</v>
      </c>
      <c r="AM15" s="118">
        <v>0</v>
      </c>
      <c r="AN15" s="97"/>
      <c r="AO15" s="42">
        <f t="shared" si="6"/>
        <v>13.449999999999998</v>
      </c>
      <c r="AP15" s="99">
        <f t="shared" si="7"/>
        <v>9.4149999999999991</v>
      </c>
      <c r="AQ15" s="104">
        <f t="shared" si="8"/>
        <v>7.3974999999999991</v>
      </c>
      <c r="AR15" s="105">
        <f t="shared" si="9"/>
        <v>9.6204487499999995</v>
      </c>
      <c r="AS15" s="100">
        <f t="shared" si="10"/>
        <v>6.3214999999999995</v>
      </c>
      <c r="AT15" s="45">
        <f t="shared" si="11"/>
        <v>8.2211107499999994</v>
      </c>
      <c r="AU15" s="101">
        <f t="shared" si="12"/>
        <v>5.5144999999999991</v>
      </c>
      <c r="AV15" s="101">
        <f t="shared" si="13"/>
        <v>7.1716072499999992</v>
      </c>
      <c r="AW15" s="44">
        <f t="shared" si="14"/>
        <v>4.4115999999999991</v>
      </c>
      <c r="AX15" s="44">
        <f t="shared" si="15"/>
        <v>5.7372857999999987</v>
      </c>
      <c r="AY15" s="48">
        <f t="shared" si="16"/>
        <v>2.6899999999999995</v>
      </c>
      <c r="AZ15" s="47">
        <f t="shared" si="17"/>
        <v>1.3449999999999998</v>
      </c>
      <c r="BA15" s="49">
        <f t="shared" si="18"/>
        <v>0.80699999999999994</v>
      </c>
      <c r="BB15" s="52">
        <f t="shared" si="19"/>
        <v>0</v>
      </c>
      <c r="BC15" s="54">
        <f t="shared" si="20"/>
        <v>0.53799999999999992</v>
      </c>
      <c r="BD15" s="55">
        <f t="shared" si="21"/>
        <v>0.26899999999999996</v>
      </c>
      <c r="BE15" s="56">
        <f t="shared" si="22"/>
        <v>0.26899999999999996</v>
      </c>
      <c r="BF15" s="57">
        <f t="shared" si="23"/>
        <v>0.53799999999999992</v>
      </c>
      <c r="BG15" s="58">
        <f t="shared" si="24"/>
        <v>0.80699999999999994</v>
      </c>
      <c r="BH15" s="5"/>
    </row>
    <row r="16" spans="1:60" s="12" customFormat="1" ht="25.15" customHeight="1" x14ac:dyDescent="0.25">
      <c r="A16" s="63" t="s">
        <v>85</v>
      </c>
      <c r="B16" s="32">
        <v>20.399999999999999</v>
      </c>
      <c r="C16" s="32">
        <v>4.8</v>
      </c>
      <c r="D16" s="32">
        <f t="shared" si="26"/>
        <v>0</v>
      </c>
      <c r="E16" s="32">
        <v>0.6</v>
      </c>
      <c r="F16" s="32">
        <f t="shared" si="27"/>
        <v>0</v>
      </c>
      <c r="G16" s="32">
        <f t="shared" si="2"/>
        <v>0</v>
      </c>
      <c r="H16" s="32">
        <v>0.1</v>
      </c>
      <c r="I16" s="87">
        <f t="shared" si="25"/>
        <v>0</v>
      </c>
      <c r="J16" s="86">
        <f t="shared" si="3"/>
        <v>0</v>
      </c>
      <c r="K16" s="87">
        <f t="shared" si="4"/>
        <v>0</v>
      </c>
      <c r="L16" s="33">
        <f>AM16</f>
        <v>0</v>
      </c>
      <c r="M16" s="34">
        <f t="shared" si="0"/>
        <v>25.900000000000002</v>
      </c>
      <c r="N16" s="124">
        <v>7</v>
      </c>
      <c r="O16" s="6"/>
      <c r="P16" s="147"/>
      <c r="Q16" s="146"/>
      <c r="R16" s="107"/>
      <c r="S16" s="113"/>
      <c r="T16" s="112"/>
      <c r="U16" s="36">
        <v>0</v>
      </c>
      <c r="V16" s="84">
        <f>U16*V9</f>
        <v>0</v>
      </c>
      <c r="W16" s="36">
        <v>0</v>
      </c>
      <c r="X16" s="78">
        <f>W16*X9</f>
        <v>0</v>
      </c>
      <c r="Y16" s="36">
        <v>0</v>
      </c>
      <c r="Z16" s="78">
        <f>Y16*Z9</f>
        <v>0</v>
      </c>
      <c r="AA16" s="36">
        <v>0</v>
      </c>
      <c r="AB16" s="78">
        <f>AA16*AB9</f>
        <v>0</v>
      </c>
      <c r="AC16" s="36">
        <v>0</v>
      </c>
      <c r="AD16" s="78">
        <f>AC16*AD9</f>
        <v>0</v>
      </c>
      <c r="AE16" s="36">
        <v>0</v>
      </c>
      <c r="AF16" s="78">
        <f>AE16*AF9</f>
        <v>0</v>
      </c>
      <c r="AG16" s="98">
        <f t="shared" si="5"/>
        <v>0</v>
      </c>
      <c r="AH16" s="36">
        <v>0</v>
      </c>
      <c r="AI16" s="106">
        <f>AH16*AI9</f>
        <v>0</v>
      </c>
      <c r="AJ16" s="115">
        <v>0</v>
      </c>
      <c r="AK16" s="116">
        <v>0</v>
      </c>
      <c r="AL16" s="117">
        <v>0</v>
      </c>
      <c r="AM16" s="118">
        <v>0</v>
      </c>
      <c r="AN16" s="97"/>
      <c r="AO16" s="42">
        <f t="shared" si="6"/>
        <v>12.950000000000001</v>
      </c>
      <c r="AP16" s="99">
        <f t="shared" si="7"/>
        <v>9.0649999999999995</v>
      </c>
      <c r="AQ16" s="104">
        <f t="shared" si="8"/>
        <v>7.1225000000000005</v>
      </c>
      <c r="AR16" s="105">
        <f t="shared" si="9"/>
        <v>8.8603900000000007</v>
      </c>
      <c r="AS16" s="100">
        <f t="shared" si="10"/>
        <v>6.0865</v>
      </c>
      <c r="AT16" s="45">
        <f t="shared" si="11"/>
        <v>7.5716060000000001</v>
      </c>
      <c r="AU16" s="101">
        <f t="shared" si="12"/>
        <v>5.3094999999999999</v>
      </c>
      <c r="AV16" s="101">
        <f t="shared" si="13"/>
        <v>6.6050179999999994</v>
      </c>
      <c r="AW16" s="44">
        <f t="shared" si="14"/>
        <v>4.2475999999999994</v>
      </c>
      <c r="AX16" s="44">
        <f t="shared" si="15"/>
        <v>5.2840143999999993</v>
      </c>
      <c r="AY16" s="48">
        <f t="shared" si="16"/>
        <v>2.59</v>
      </c>
      <c r="AZ16" s="47">
        <f t="shared" si="17"/>
        <v>1.2949999999999999</v>
      </c>
      <c r="BA16" s="49">
        <f t="shared" si="18"/>
        <v>0.77700000000000002</v>
      </c>
      <c r="BB16" s="52">
        <f t="shared" si="19"/>
        <v>0</v>
      </c>
      <c r="BC16" s="54">
        <f t="shared" si="20"/>
        <v>0.51800000000000002</v>
      </c>
      <c r="BD16" s="55">
        <f t="shared" si="21"/>
        <v>0.25900000000000001</v>
      </c>
      <c r="BE16" s="56">
        <f t="shared" si="22"/>
        <v>0.25900000000000001</v>
      </c>
      <c r="BF16" s="57">
        <f t="shared" si="23"/>
        <v>0.51800000000000002</v>
      </c>
      <c r="BG16" s="58">
        <f t="shared" si="24"/>
        <v>0.77700000000000002</v>
      </c>
      <c r="BH16" s="5"/>
    </row>
    <row r="17" spans="1:60" s="12" customFormat="1" ht="25.15" customHeight="1" x14ac:dyDescent="0.25">
      <c r="A17" s="63" t="s">
        <v>81</v>
      </c>
      <c r="B17" s="32">
        <v>20</v>
      </c>
      <c r="C17" s="32">
        <f>X17</f>
        <v>0</v>
      </c>
      <c r="D17" s="32">
        <f t="shared" si="26"/>
        <v>0</v>
      </c>
      <c r="E17" s="32">
        <v>1.5</v>
      </c>
      <c r="F17" s="32">
        <f t="shared" si="27"/>
        <v>0</v>
      </c>
      <c r="G17" s="32">
        <f t="shared" si="2"/>
        <v>0</v>
      </c>
      <c r="H17" s="32">
        <v>3.4</v>
      </c>
      <c r="I17" s="87">
        <f t="shared" si="25"/>
        <v>0</v>
      </c>
      <c r="J17" s="86">
        <f t="shared" si="3"/>
        <v>0</v>
      </c>
      <c r="K17" s="87">
        <f t="shared" si="4"/>
        <v>0</v>
      </c>
      <c r="L17" s="33">
        <f>AM17</f>
        <v>0</v>
      </c>
      <c r="M17" s="34">
        <f t="shared" si="0"/>
        <v>24.9</v>
      </c>
      <c r="N17" s="124">
        <v>8</v>
      </c>
      <c r="O17" s="6"/>
      <c r="P17" s="147"/>
      <c r="Q17" s="21"/>
      <c r="R17" s="107"/>
      <c r="S17" s="113"/>
      <c r="T17" s="112"/>
      <c r="U17" s="36">
        <v>0</v>
      </c>
      <c r="V17" s="84">
        <f>U17*V9</f>
        <v>0</v>
      </c>
      <c r="W17" s="36">
        <v>0</v>
      </c>
      <c r="X17" s="78">
        <f>W17*X9</f>
        <v>0</v>
      </c>
      <c r="Y17" s="36">
        <v>0</v>
      </c>
      <c r="Z17" s="78">
        <f>Y17*Z9</f>
        <v>0</v>
      </c>
      <c r="AA17" s="36">
        <v>0</v>
      </c>
      <c r="AB17" s="78">
        <f>AA17*AB9</f>
        <v>0</v>
      </c>
      <c r="AC17" s="36">
        <v>0</v>
      </c>
      <c r="AD17" s="78">
        <f>AC17*AD9</f>
        <v>0</v>
      </c>
      <c r="AE17" s="36">
        <v>0</v>
      </c>
      <c r="AF17" s="78">
        <f>AE17*AF9</f>
        <v>0</v>
      </c>
      <c r="AG17" s="98">
        <f t="shared" si="5"/>
        <v>0</v>
      </c>
      <c r="AH17" s="36">
        <v>0</v>
      </c>
      <c r="AI17" s="106">
        <f>AH17*AI9</f>
        <v>0</v>
      </c>
      <c r="AJ17" s="115">
        <v>0</v>
      </c>
      <c r="AK17" s="116">
        <v>0</v>
      </c>
      <c r="AL17" s="117">
        <v>0</v>
      </c>
      <c r="AM17" s="118">
        <v>0</v>
      </c>
      <c r="AN17" s="97"/>
      <c r="AO17" s="42">
        <f t="shared" si="6"/>
        <v>12.45</v>
      </c>
      <c r="AP17" s="99">
        <f t="shared" si="7"/>
        <v>8.7149999999999999</v>
      </c>
      <c r="AQ17" s="104">
        <f t="shared" si="8"/>
        <v>6.8475000000000001</v>
      </c>
      <c r="AR17" s="105">
        <f t="shared" si="9"/>
        <v>8.9907675000000005</v>
      </c>
      <c r="AS17" s="100">
        <f t="shared" si="10"/>
        <v>5.8514999999999997</v>
      </c>
      <c r="AT17" s="45">
        <f t="shared" si="11"/>
        <v>7.6830194999999994</v>
      </c>
      <c r="AU17" s="101">
        <f t="shared" si="12"/>
        <v>5.1044999999999998</v>
      </c>
      <c r="AV17" s="101">
        <f t="shared" si="13"/>
        <v>6.7022084999999993</v>
      </c>
      <c r="AW17" s="44">
        <f t="shared" si="14"/>
        <v>4.0835999999999997</v>
      </c>
      <c r="AX17" s="44">
        <f t="shared" si="15"/>
        <v>5.3617667999999998</v>
      </c>
      <c r="AY17" s="48">
        <f t="shared" si="16"/>
        <v>2.4900000000000002</v>
      </c>
      <c r="AZ17" s="47">
        <f t="shared" si="17"/>
        <v>1.2450000000000001</v>
      </c>
      <c r="BA17" s="49">
        <f t="shared" si="18"/>
        <v>0.747</v>
      </c>
      <c r="BB17" s="52">
        <f t="shared" si="19"/>
        <v>0</v>
      </c>
      <c r="BC17" s="54">
        <f t="shared" si="20"/>
        <v>0.498</v>
      </c>
      <c r="BD17" s="55">
        <f t="shared" si="21"/>
        <v>0.249</v>
      </c>
      <c r="BE17" s="56">
        <f t="shared" si="22"/>
        <v>0.249</v>
      </c>
      <c r="BF17" s="57">
        <f t="shared" si="23"/>
        <v>0.498</v>
      </c>
      <c r="BG17" s="58">
        <f t="shared" si="24"/>
        <v>0.747</v>
      </c>
      <c r="BH17" s="5"/>
    </row>
    <row r="18" spans="1:60" s="12" customFormat="1" ht="25.15" customHeight="1" x14ac:dyDescent="0.25">
      <c r="A18" s="63" t="s">
        <v>88</v>
      </c>
      <c r="B18" s="32">
        <v>6</v>
      </c>
      <c r="C18" s="32">
        <f>X18</f>
        <v>0</v>
      </c>
      <c r="D18" s="32">
        <f t="shared" si="26"/>
        <v>0</v>
      </c>
      <c r="E18" s="32">
        <v>11.25</v>
      </c>
      <c r="F18" s="32">
        <f t="shared" si="27"/>
        <v>0</v>
      </c>
      <c r="G18" s="32">
        <f t="shared" si="2"/>
        <v>0</v>
      </c>
      <c r="H18" s="32">
        <v>1.9</v>
      </c>
      <c r="I18" s="87">
        <f t="shared" si="25"/>
        <v>0</v>
      </c>
      <c r="J18" s="86">
        <f t="shared" si="3"/>
        <v>0</v>
      </c>
      <c r="K18" s="87">
        <f t="shared" si="4"/>
        <v>0</v>
      </c>
      <c r="L18" s="33">
        <v>5.75</v>
      </c>
      <c r="M18" s="34">
        <f t="shared" si="0"/>
        <v>24.9</v>
      </c>
      <c r="N18" s="124">
        <v>9</v>
      </c>
      <c r="O18" s="6"/>
      <c r="P18" s="147"/>
      <c r="Q18" s="21"/>
      <c r="R18" s="107"/>
      <c r="S18" s="113"/>
      <c r="T18" s="112"/>
      <c r="U18" s="36">
        <v>0</v>
      </c>
      <c r="V18" s="84">
        <f>U18*V9</f>
        <v>0</v>
      </c>
      <c r="W18" s="36">
        <v>0</v>
      </c>
      <c r="X18" s="78">
        <f>W18*X9</f>
        <v>0</v>
      </c>
      <c r="Y18" s="36">
        <v>0</v>
      </c>
      <c r="Z18" s="78">
        <f>Y18*Z9</f>
        <v>0</v>
      </c>
      <c r="AA18" s="36">
        <v>0</v>
      </c>
      <c r="AB18" s="78">
        <f>AA18*AB9</f>
        <v>0</v>
      </c>
      <c r="AC18" s="36">
        <v>0</v>
      </c>
      <c r="AD18" s="78">
        <f>AC18*AD9</f>
        <v>0</v>
      </c>
      <c r="AE18" s="36">
        <v>0</v>
      </c>
      <c r="AF18" s="78">
        <f>AE18*AF9</f>
        <v>0</v>
      </c>
      <c r="AG18" s="98">
        <f t="shared" si="5"/>
        <v>0</v>
      </c>
      <c r="AH18" s="36">
        <v>0</v>
      </c>
      <c r="AI18" s="106">
        <f>AH18*AI9</f>
        <v>0</v>
      </c>
      <c r="AJ18" s="115">
        <v>0</v>
      </c>
      <c r="AK18" s="116">
        <v>0</v>
      </c>
      <c r="AL18" s="117">
        <v>0</v>
      </c>
      <c r="AM18" s="118">
        <v>0</v>
      </c>
      <c r="AN18" s="97"/>
      <c r="AO18" s="42">
        <f t="shared" si="6"/>
        <v>9.5749999999999993</v>
      </c>
      <c r="AP18" s="99">
        <f t="shared" si="7"/>
        <v>6.7024999999999988</v>
      </c>
      <c r="AQ18" s="104">
        <f t="shared" si="8"/>
        <v>5.2662499999999994</v>
      </c>
      <c r="AR18" s="105">
        <f t="shared" si="9"/>
        <v>7.4859533099999993</v>
      </c>
      <c r="AS18" s="100">
        <f t="shared" si="10"/>
        <v>4.5002499999999994</v>
      </c>
      <c r="AT18" s="45">
        <f t="shared" si="11"/>
        <v>6.3970873739999989</v>
      </c>
      <c r="AU18" s="101">
        <f t="shared" si="12"/>
        <v>3.9257499999999994</v>
      </c>
      <c r="AV18" s="101">
        <f t="shared" si="13"/>
        <v>5.5804379219999998</v>
      </c>
      <c r="AW18" s="44">
        <f t="shared" si="14"/>
        <v>3.1405999999999992</v>
      </c>
      <c r="AX18" s="44">
        <f t="shared" si="15"/>
        <v>4.4643503375999991</v>
      </c>
      <c r="AY18" s="48">
        <f t="shared" si="16"/>
        <v>1.9149999999999998</v>
      </c>
      <c r="AZ18" s="47">
        <f t="shared" si="17"/>
        <v>0.95749999999999991</v>
      </c>
      <c r="BA18" s="49">
        <f t="shared" si="18"/>
        <v>0.5744999999999999</v>
      </c>
      <c r="BB18" s="52">
        <f t="shared" si="19"/>
        <v>0</v>
      </c>
      <c r="BC18" s="54">
        <f t="shared" si="20"/>
        <v>0.38299999999999995</v>
      </c>
      <c r="BD18" s="55">
        <f t="shared" si="21"/>
        <v>0.19149999999999998</v>
      </c>
      <c r="BE18" s="56">
        <f t="shared" si="22"/>
        <v>0.19149999999999998</v>
      </c>
      <c r="BF18" s="57">
        <f t="shared" si="23"/>
        <v>0.38299999999999995</v>
      </c>
      <c r="BG18" s="58">
        <f t="shared" si="24"/>
        <v>0.5744999999999999</v>
      </c>
      <c r="BH18" s="5"/>
    </row>
    <row r="19" spans="1:60" s="12" customFormat="1" ht="25.15" customHeight="1" x14ac:dyDescent="0.25">
      <c r="A19" s="63" t="s">
        <v>74</v>
      </c>
      <c r="B19" s="32">
        <v>12.8</v>
      </c>
      <c r="C19" s="32">
        <f>X19</f>
        <v>0</v>
      </c>
      <c r="D19" s="32">
        <f t="shared" si="26"/>
        <v>0</v>
      </c>
      <c r="E19" s="32">
        <f>AB19</f>
        <v>0</v>
      </c>
      <c r="F19" s="32">
        <f t="shared" si="27"/>
        <v>0</v>
      </c>
      <c r="G19" s="32">
        <v>3.6</v>
      </c>
      <c r="H19" s="32">
        <v>1.2</v>
      </c>
      <c r="I19" s="87">
        <f t="shared" si="25"/>
        <v>0</v>
      </c>
      <c r="J19" s="86">
        <f t="shared" si="3"/>
        <v>0</v>
      </c>
      <c r="K19" s="87">
        <f t="shared" si="4"/>
        <v>0</v>
      </c>
      <c r="L19" s="33">
        <v>3.71</v>
      </c>
      <c r="M19" s="34">
        <f t="shared" si="0"/>
        <v>21.310000000000002</v>
      </c>
      <c r="N19" s="124">
        <v>10</v>
      </c>
      <c r="O19" s="6"/>
      <c r="P19" s="147"/>
      <c r="Q19" s="21"/>
      <c r="R19" s="107"/>
      <c r="S19" s="113"/>
      <c r="T19" s="112"/>
      <c r="U19" s="36">
        <v>1</v>
      </c>
      <c r="V19" s="84">
        <f t="shared" ref="V19:V24" si="29">U19*V10</f>
        <v>0</v>
      </c>
      <c r="W19" s="36">
        <v>1</v>
      </c>
      <c r="X19" s="78">
        <f t="shared" ref="X19:X24" si="30">W19*X10</f>
        <v>0</v>
      </c>
      <c r="Y19" s="36">
        <v>1</v>
      </c>
      <c r="Z19" s="78">
        <f t="shared" ref="Z19:Z24" si="31">Y19*Z10</f>
        <v>0</v>
      </c>
      <c r="AA19" s="36">
        <v>1</v>
      </c>
      <c r="AB19" s="78">
        <f t="shared" ref="AB19:AB24" si="32">AA19*AB10</f>
        <v>0</v>
      </c>
      <c r="AC19" s="36">
        <v>1</v>
      </c>
      <c r="AD19" s="78">
        <f t="shared" ref="AD19:AD24" si="33">AC19*AD10</f>
        <v>0</v>
      </c>
      <c r="AE19" s="36">
        <v>1</v>
      </c>
      <c r="AF19" s="78">
        <f t="shared" ref="AF19:AF24" si="34">AE19*AF10</f>
        <v>0</v>
      </c>
      <c r="AG19" s="98">
        <f t="shared" ref="AG19:AG24" si="35">V19+X19+Z19+AB19+AD19+AF19</f>
        <v>0</v>
      </c>
      <c r="AH19" s="36">
        <v>1</v>
      </c>
      <c r="AI19" s="106">
        <f t="shared" ref="AI19:AI24" si="36">AH19*AI10</f>
        <v>0</v>
      </c>
      <c r="AJ19" s="115">
        <v>0</v>
      </c>
      <c r="AK19" s="116">
        <v>0</v>
      </c>
      <c r="AL19" s="117">
        <v>0</v>
      </c>
      <c r="AM19" s="118">
        <v>0</v>
      </c>
      <c r="AN19" s="97"/>
      <c r="AO19" s="42">
        <f t="shared" ref="AO19:AO24" si="37">(M19-L19)/100*50</f>
        <v>8.8000000000000007</v>
      </c>
      <c r="AP19" s="99">
        <f t="shared" ref="AP19:AP24" si="38">(M19-L19)/100*35</f>
        <v>6.160000000000001</v>
      </c>
      <c r="AQ19" s="104">
        <f t="shared" ref="AQ19:AQ24" si="39">(M19-L19)/100*27.5</f>
        <v>4.8400000000000007</v>
      </c>
      <c r="AR19" s="105">
        <f t="shared" ref="AR19:AR24" si="40">(M19-L19)/100*AR15+AQ19</f>
        <v>6.5331989800000008</v>
      </c>
      <c r="AS19" s="100">
        <f t="shared" ref="AS19:AS24" si="41">(M19-L19)/100*23.5</f>
        <v>4.1360000000000001</v>
      </c>
      <c r="AT19" s="45">
        <f t="shared" ref="AT19:AT24" si="42">(M19-L19)/100*AT15+AS19</f>
        <v>5.5829154919999997</v>
      </c>
      <c r="AU19" s="101">
        <f t="shared" ref="AU19:AU24" si="43">(M19-L19)/100*20.5</f>
        <v>3.6080000000000005</v>
      </c>
      <c r="AV19" s="101">
        <f t="shared" ref="AV19:AV24" si="44">(M19-L19)/100*AV15+AU19</f>
        <v>4.8702028760000005</v>
      </c>
      <c r="AW19" s="44">
        <f t="shared" ref="AW19:AW24" si="45">(M19-L19)/100*16.4</f>
        <v>2.8864000000000001</v>
      </c>
      <c r="AX19" s="44">
        <f t="shared" ref="AX19:AX24" si="46">(M19-L19)/100*AX15+AW19</f>
        <v>3.8961623007999999</v>
      </c>
      <c r="AY19" s="48">
        <f t="shared" ref="AY19:AY24" si="47">(M19-L19)/100*10</f>
        <v>1.7600000000000002</v>
      </c>
      <c r="AZ19" s="47">
        <f t="shared" ref="AZ19:AZ24" si="48">(M19-L19)/100*5</f>
        <v>0.88000000000000012</v>
      </c>
      <c r="BA19" s="49">
        <f t="shared" ref="BA19:BA24" si="49">(M19-L19)/100*3</f>
        <v>0.52800000000000002</v>
      </c>
      <c r="BB19" s="52">
        <f t="shared" ref="BB19:BB24" si="50">(M19-L19)/100*BB15</f>
        <v>0</v>
      </c>
      <c r="BC19" s="54">
        <f t="shared" ref="BC19:BC24" si="51">(M19-L19)/100*2</f>
        <v>0.35200000000000004</v>
      </c>
      <c r="BD19" s="55">
        <f t="shared" ref="BD19:BD24" si="52">(M19-L19)/100*1</f>
        <v>0.17600000000000002</v>
      </c>
      <c r="BE19" s="56">
        <f t="shared" ref="BE19:BE24" si="53">(M19-L19)/100*1</f>
        <v>0.17600000000000002</v>
      </c>
      <c r="BF19" s="57">
        <f t="shared" ref="BF19:BF24" si="54">(M19-L19)/100*2</f>
        <v>0.35200000000000004</v>
      </c>
      <c r="BG19" s="58">
        <f t="shared" ref="BG19:BG24" si="55">(M19-L19)/100*3</f>
        <v>0.52800000000000002</v>
      </c>
      <c r="BH19" s="5"/>
    </row>
    <row r="20" spans="1:60" s="12" customFormat="1" ht="25.15" customHeight="1" x14ac:dyDescent="0.25">
      <c r="A20" s="63" t="s">
        <v>86</v>
      </c>
      <c r="B20" s="32">
        <v>14.4</v>
      </c>
      <c r="C20" s="32">
        <f>X20</f>
        <v>0</v>
      </c>
      <c r="D20" s="32">
        <f t="shared" si="26"/>
        <v>0</v>
      </c>
      <c r="E20" s="32">
        <f>AB20</f>
        <v>0</v>
      </c>
      <c r="F20" s="32">
        <f t="shared" si="27"/>
        <v>0</v>
      </c>
      <c r="G20" s="32">
        <f>AF20</f>
        <v>0</v>
      </c>
      <c r="H20" s="32">
        <v>1.3</v>
      </c>
      <c r="I20" s="87">
        <f t="shared" si="25"/>
        <v>0</v>
      </c>
      <c r="J20" s="86">
        <f t="shared" si="3"/>
        <v>0</v>
      </c>
      <c r="K20" s="87">
        <f t="shared" si="4"/>
        <v>0</v>
      </c>
      <c r="L20" s="33">
        <v>3.26</v>
      </c>
      <c r="M20" s="34">
        <f t="shared" si="0"/>
        <v>18.96</v>
      </c>
      <c r="N20" s="124">
        <v>11</v>
      </c>
      <c r="O20" s="6"/>
      <c r="P20" s="147"/>
      <c r="Q20" s="21"/>
      <c r="R20" s="107"/>
      <c r="S20" s="113"/>
      <c r="T20" s="112"/>
      <c r="U20" s="36">
        <v>2</v>
      </c>
      <c r="V20" s="84">
        <f t="shared" si="29"/>
        <v>0</v>
      </c>
      <c r="W20" s="36">
        <v>2</v>
      </c>
      <c r="X20" s="78">
        <f t="shared" si="30"/>
        <v>0</v>
      </c>
      <c r="Y20" s="36">
        <v>2</v>
      </c>
      <c r="Z20" s="78">
        <f t="shared" si="31"/>
        <v>0</v>
      </c>
      <c r="AA20" s="36">
        <v>2</v>
      </c>
      <c r="AB20" s="78">
        <f t="shared" si="32"/>
        <v>0</v>
      </c>
      <c r="AC20" s="36">
        <v>2</v>
      </c>
      <c r="AD20" s="78">
        <f t="shared" si="33"/>
        <v>0</v>
      </c>
      <c r="AE20" s="36">
        <v>2</v>
      </c>
      <c r="AF20" s="78">
        <f t="shared" si="34"/>
        <v>0</v>
      </c>
      <c r="AG20" s="98">
        <f t="shared" si="35"/>
        <v>0</v>
      </c>
      <c r="AH20" s="36">
        <v>2</v>
      </c>
      <c r="AI20" s="106">
        <f t="shared" si="36"/>
        <v>0</v>
      </c>
      <c r="AJ20" s="115">
        <v>0</v>
      </c>
      <c r="AK20" s="116">
        <v>0</v>
      </c>
      <c r="AL20" s="117">
        <v>0</v>
      </c>
      <c r="AM20" s="118">
        <v>0</v>
      </c>
      <c r="AN20" s="97"/>
      <c r="AO20" s="42">
        <f t="shared" si="37"/>
        <v>7.85</v>
      </c>
      <c r="AP20" s="99">
        <f t="shared" si="38"/>
        <v>5.4950000000000001</v>
      </c>
      <c r="AQ20" s="104">
        <f t="shared" si="39"/>
        <v>4.3174999999999999</v>
      </c>
      <c r="AR20" s="105">
        <f t="shared" si="40"/>
        <v>5.7085812300000001</v>
      </c>
      <c r="AS20" s="100">
        <f t="shared" si="41"/>
        <v>3.6895000000000002</v>
      </c>
      <c r="AT20" s="45">
        <f t="shared" si="42"/>
        <v>4.8782421420000004</v>
      </c>
      <c r="AU20" s="101">
        <f t="shared" si="43"/>
        <v>3.2185000000000001</v>
      </c>
      <c r="AV20" s="101">
        <f t="shared" si="44"/>
        <v>4.2554878259999995</v>
      </c>
      <c r="AW20" s="44">
        <f t="shared" si="45"/>
        <v>2.5747999999999998</v>
      </c>
      <c r="AX20" s="44">
        <f t="shared" si="46"/>
        <v>3.4043902607999996</v>
      </c>
      <c r="AY20" s="48">
        <f t="shared" si="47"/>
        <v>1.57</v>
      </c>
      <c r="AZ20" s="47">
        <f t="shared" si="48"/>
        <v>0.78500000000000003</v>
      </c>
      <c r="BA20" s="49">
        <f t="shared" si="49"/>
        <v>0.47099999999999997</v>
      </c>
      <c r="BB20" s="52">
        <f t="shared" si="50"/>
        <v>0</v>
      </c>
      <c r="BC20" s="54">
        <f t="shared" si="51"/>
        <v>0.314</v>
      </c>
      <c r="BD20" s="55">
        <f t="shared" si="52"/>
        <v>0.157</v>
      </c>
      <c r="BE20" s="56">
        <f t="shared" si="53"/>
        <v>0.157</v>
      </c>
      <c r="BF20" s="57">
        <f t="shared" si="54"/>
        <v>0.314</v>
      </c>
      <c r="BG20" s="58">
        <f t="shared" si="55"/>
        <v>0.47099999999999997</v>
      </c>
      <c r="BH20" s="5"/>
    </row>
    <row r="21" spans="1:60" s="12" customFormat="1" ht="25.15" customHeight="1" x14ac:dyDescent="0.25">
      <c r="A21" s="63" t="s">
        <v>87</v>
      </c>
      <c r="B21" s="32">
        <v>3.2</v>
      </c>
      <c r="C21" s="32">
        <v>6.3</v>
      </c>
      <c r="D21" s="32">
        <f t="shared" si="26"/>
        <v>0</v>
      </c>
      <c r="E21" s="32">
        <f>AB21</f>
        <v>0</v>
      </c>
      <c r="F21" s="32">
        <f t="shared" si="27"/>
        <v>0</v>
      </c>
      <c r="G21" s="32">
        <v>3.6</v>
      </c>
      <c r="H21" s="32">
        <v>1.7</v>
      </c>
      <c r="I21" s="87">
        <f t="shared" si="25"/>
        <v>0</v>
      </c>
      <c r="J21" s="86">
        <f t="shared" si="3"/>
        <v>0</v>
      </c>
      <c r="K21" s="87">
        <f t="shared" si="4"/>
        <v>0</v>
      </c>
      <c r="L21" s="33">
        <v>2.87</v>
      </c>
      <c r="M21" s="34">
        <f t="shared" si="0"/>
        <v>17.669999999999998</v>
      </c>
      <c r="N21" s="124">
        <v>12</v>
      </c>
      <c r="O21" s="6"/>
      <c r="P21" s="147"/>
      <c r="Q21" s="21"/>
      <c r="R21" s="107"/>
      <c r="S21" s="113"/>
      <c r="T21" s="112"/>
      <c r="U21" s="36">
        <v>3</v>
      </c>
      <c r="V21" s="84">
        <f t="shared" si="29"/>
        <v>0</v>
      </c>
      <c r="W21" s="36">
        <v>3</v>
      </c>
      <c r="X21" s="78">
        <f t="shared" si="30"/>
        <v>0</v>
      </c>
      <c r="Y21" s="36">
        <v>3</v>
      </c>
      <c r="Z21" s="78">
        <f t="shared" si="31"/>
        <v>0</v>
      </c>
      <c r="AA21" s="36">
        <v>3</v>
      </c>
      <c r="AB21" s="78">
        <f t="shared" si="32"/>
        <v>0</v>
      </c>
      <c r="AC21" s="36">
        <v>3</v>
      </c>
      <c r="AD21" s="78">
        <f t="shared" si="33"/>
        <v>0</v>
      </c>
      <c r="AE21" s="36">
        <v>3</v>
      </c>
      <c r="AF21" s="78">
        <f t="shared" si="34"/>
        <v>0</v>
      </c>
      <c r="AG21" s="98">
        <f t="shared" si="35"/>
        <v>0</v>
      </c>
      <c r="AH21" s="36">
        <v>3</v>
      </c>
      <c r="AI21" s="106">
        <f t="shared" si="36"/>
        <v>0</v>
      </c>
      <c r="AJ21" s="115">
        <v>0</v>
      </c>
      <c r="AK21" s="116">
        <v>0</v>
      </c>
      <c r="AL21" s="117">
        <v>0</v>
      </c>
      <c r="AM21" s="118">
        <v>0</v>
      </c>
      <c r="AN21" s="97"/>
      <c r="AO21" s="42">
        <f t="shared" si="37"/>
        <v>7.3999999999999986</v>
      </c>
      <c r="AP21" s="99">
        <f t="shared" si="38"/>
        <v>5.1799999999999988</v>
      </c>
      <c r="AQ21" s="104">
        <f t="shared" si="39"/>
        <v>4.0699999999999994</v>
      </c>
      <c r="AR21" s="105">
        <f t="shared" si="40"/>
        <v>5.4006335899999991</v>
      </c>
      <c r="AS21" s="100">
        <f t="shared" si="41"/>
        <v>3.4779999999999993</v>
      </c>
      <c r="AT21" s="45">
        <f t="shared" si="42"/>
        <v>4.6150868859999985</v>
      </c>
      <c r="AU21" s="101">
        <f t="shared" si="43"/>
        <v>3.0339999999999994</v>
      </c>
      <c r="AV21" s="101">
        <f t="shared" si="44"/>
        <v>4.0259268579999992</v>
      </c>
      <c r="AW21" s="44">
        <f t="shared" si="45"/>
        <v>2.4271999999999991</v>
      </c>
      <c r="AX21" s="44">
        <f t="shared" si="46"/>
        <v>3.2207414863999988</v>
      </c>
      <c r="AY21" s="48">
        <f t="shared" si="47"/>
        <v>1.4799999999999995</v>
      </c>
      <c r="AZ21" s="47">
        <f t="shared" si="48"/>
        <v>0.73999999999999977</v>
      </c>
      <c r="BA21" s="49">
        <f t="shared" si="49"/>
        <v>0.44399999999999989</v>
      </c>
      <c r="BB21" s="52">
        <f t="shared" si="50"/>
        <v>0</v>
      </c>
      <c r="BC21" s="54">
        <f t="shared" si="51"/>
        <v>0.29599999999999993</v>
      </c>
      <c r="BD21" s="55">
        <f t="shared" si="52"/>
        <v>0.14799999999999996</v>
      </c>
      <c r="BE21" s="56">
        <f t="shared" si="53"/>
        <v>0.14799999999999996</v>
      </c>
      <c r="BF21" s="57">
        <f t="shared" si="54"/>
        <v>0.29599999999999993</v>
      </c>
      <c r="BG21" s="58">
        <f t="shared" si="55"/>
        <v>0.44399999999999989</v>
      </c>
      <c r="BH21" s="5"/>
    </row>
    <row r="22" spans="1:60" s="12" customFormat="1" ht="25.15" customHeight="1" x14ac:dyDescent="0.25">
      <c r="A22" s="120" t="s">
        <v>80</v>
      </c>
      <c r="B22" s="32">
        <v>5.6</v>
      </c>
      <c r="C22" s="32">
        <v>2.4</v>
      </c>
      <c r="D22" s="32">
        <f t="shared" si="26"/>
        <v>0</v>
      </c>
      <c r="E22" s="32">
        <v>2.25</v>
      </c>
      <c r="F22" s="32">
        <f t="shared" si="27"/>
        <v>0</v>
      </c>
      <c r="G22" s="32">
        <v>3.6</v>
      </c>
      <c r="H22" s="32">
        <v>0.7</v>
      </c>
      <c r="I22" s="87">
        <f t="shared" si="25"/>
        <v>0</v>
      </c>
      <c r="J22" s="86">
        <f t="shared" si="3"/>
        <v>0</v>
      </c>
      <c r="K22" s="87">
        <f t="shared" si="4"/>
        <v>0</v>
      </c>
      <c r="L22" s="33">
        <v>2.91</v>
      </c>
      <c r="M22" s="34">
        <f t="shared" si="0"/>
        <v>17.46</v>
      </c>
      <c r="N22" s="124">
        <v>13</v>
      </c>
      <c r="O22" s="6"/>
      <c r="P22" s="147"/>
      <c r="Q22" s="21"/>
      <c r="R22" s="107"/>
      <c r="S22" s="113"/>
      <c r="T22" s="112"/>
      <c r="U22" s="36">
        <v>4</v>
      </c>
      <c r="V22" s="84">
        <f t="shared" si="29"/>
        <v>0</v>
      </c>
      <c r="W22" s="36">
        <v>4</v>
      </c>
      <c r="X22" s="78">
        <f t="shared" si="30"/>
        <v>0</v>
      </c>
      <c r="Y22" s="36">
        <v>4</v>
      </c>
      <c r="Z22" s="78">
        <f t="shared" si="31"/>
        <v>0</v>
      </c>
      <c r="AA22" s="36">
        <v>4</v>
      </c>
      <c r="AB22" s="78">
        <f t="shared" si="32"/>
        <v>0</v>
      </c>
      <c r="AC22" s="36">
        <v>4</v>
      </c>
      <c r="AD22" s="78">
        <f t="shared" si="33"/>
        <v>0</v>
      </c>
      <c r="AE22" s="36">
        <v>4</v>
      </c>
      <c r="AF22" s="78">
        <f t="shared" si="34"/>
        <v>0</v>
      </c>
      <c r="AG22" s="98">
        <f t="shared" si="35"/>
        <v>0</v>
      </c>
      <c r="AH22" s="36">
        <v>4</v>
      </c>
      <c r="AI22" s="106">
        <f t="shared" si="36"/>
        <v>0</v>
      </c>
      <c r="AJ22" s="115">
        <v>0</v>
      </c>
      <c r="AK22" s="116">
        <v>0</v>
      </c>
      <c r="AL22" s="117">
        <v>0</v>
      </c>
      <c r="AM22" s="118">
        <v>0</v>
      </c>
      <c r="AN22" s="97"/>
      <c r="AO22" s="42">
        <f t="shared" si="37"/>
        <v>7.2750000000000012</v>
      </c>
      <c r="AP22" s="99">
        <f t="shared" si="38"/>
        <v>5.0925000000000002</v>
      </c>
      <c r="AQ22" s="104">
        <f t="shared" si="39"/>
        <v>4.0012500000000006</v>
      </c>
      <c r="AR22" s="105">
        <f t="shared" si="40"/>
        <v>5.0904562066050012</v>
      </c>
      <c r="AS22" s="100">
        <f t="shared" si="41"/>
        <v>3.4192500000000003</v>
      </c>
      <c r="AT22" s="45">
        <f t="shared" si="42"/>
        <v>4.3500262129170002</v>
      </c>
      <c r="AU22" s="101">
        <f t="shared" si="43"/>
        <v>2.9827500000000002</v>
      </c>
      <c r="AV22" s="101">
        <f t="shared" si="44"/>
        <v>3.7947037176510001</v>
      </c>
      <c r="AW22" s="44">
        <f t="shared" si="45"/>
        <v>2.3862000000000001</v>
      </c>
      <c r="AX22" s="44">
        <f t="shared" si="46"/>
        <v>3.0357629741208001</v>
      </c>
      <c r="AY22" s="48">
        <f t="shared" si="47"/>
        <v>1.4550000000000001</v>
      </c>
      <c r="AZ22" s="47">
        <f t="shared" si="48"/>
        <v>0.72750000000000004</v>
      </c>
      <c r="BA22" s="49">
        <f t="shared" si="49"/>
        <v>0.43650000000000005</v>
      </c>
      <c r="BB22" s="52">
        <f t="shared" si="50"/>
        <v>0</v>
      </c>
      <c r="BC22" s="54">
        <f t="shared" si="51"/>
        <v>0.29100000000000004</v>
      </c>
      <c r="BD22" s="55">
        <f t="shared" si="52"/>
        <v>0.14550000000000002</v>
      </c>
      <c r="BE22" s="56">
        <f t="shared" si="53"/>
        <v>0.14550000000000002</v>
      </c>
      <c r="BF22" s="57">
        <f t="shared" si="54"/>
        <v>0.29100000000000004</v>
      </c>
      <c r="BG22" s="58">
        <f t="shared" si="55"/>
        <v>0.43650000000000005</v>
      </c>
      <c r="BH22" s="5"/>
    </row>
    <row r="23" spans="1:60" s="12" customFormat="1" ht="25.15" customHeight="1" x14ac:dyDescent="0.25">
      <c r="A23" s="63" t="s">
        <v>78</v>
      </c>
      <c r="B23" s="32">
        <v>2</v>
      </c>
      <c r="C23" s="32">
        <f>X23</f>
        <v>0</v>
      </c>
      <c r="D23" s="32">
        <f t="shared" si="26"/>
        <v>0</v>
      </c>
      <c r="E23" s="32">
        <v>10.65</v>
      </c>
      <c r="F23" s="32">
        <f t="shared" si="27"/>
        <v>0</v>
      </c>
      <c r="G23" s="32">
        <v>2.7</v>
      </c>
      <c r="H23" s="32">
        <v>0.2</v>
      </c>
      <c r="I23" s="87">
        <f t="shared" si="25"/>
        <v>0</v>
      </c>
      <c r="J23" s="86">
        <f t="shared" si="3"/>
        <v>0</v>
      </c>
      <c r="K23" s="87">
        <f t="shared" si="4"/>
        <v>0</v>
      </c>
      <c r="L23" s="33">
        <f>AM23</f>
        <v>0</v>
      </c>
      <c r="M23" s="34">
        <f t="shared" si="0"/>
        <v>15.55</v>
      </c>
      <c r="N23" s="124">
        <v>14</v>
      </c>
      <c r="O23" s="6"/>
      <c r="P23" s="147"/>
      <c r="Q23" s="21"/>
      <c r="R23" s="107"/>
      <c r="S23" s="113"/>
      <c r="T23" s="112"/>
      <c r="U23" s="36">
        <v>5</v>
      </c>
      <c r="V23" s="84">
        <f t="shared" si="29"/>
        <v>0</v>
      </c>
      <c r="W23" s="36">
        <v>5</v>
      </c>
      <c r="X23" s="78">
        <f t="shared" si="30"/>
        <v>0</v>
      </c>
      <c r="Y23" s="36">
        <v>5</v>
      </c>
      <c r="Z23" s="78">
        <f t="shared" si="31"/>
        <v>0</v>
      </c>
      <c r="AA23" s="36">
        <v>5</v>
      </c>
      <c r="AB23" s="78">
        <f t="shared" si="32"/>
        <v>0</v>
      </c>
      <c r="AC23" s="36">
        <v>5</v>
      </c>
      <c r="AD23" s="78">
        <f t="shared" si="33"/>
        <v>0</v>
      </c>
      <c r="AE23" s="36">
        <v>5</v>
      </c>
      <c r="AF23" s="78">
        <f t="shared" si="34"/>
        <v>0</v>
      </c>
      <c r="AG23" s="98">
        <f t="shared" si="35"/>
        <v>0</v>
      </c>
      <c r="AH23" s="36">
        <v>5</v>
      </c>
      <c r="AI23" s="106">
        <f t="shared" si="36"/>
        <v>0</v>
      </c>
      <c r="AJ23" s="115">
        <v>0</v>
      </c>
      <c r="AK23" s="116">
        <v>0</v>
      </c>
      <c r="AL23" s="117">
        <v>0</v>
      </c>
      <c r="AM23" s="118">
        <v>0</v>
      </c>
      <c r="AN23" s="97"/>
      <c r="AO23" s="42">
        <f t="shared" si="37"/>
        <v>7.7750000000000004</v>
      </c>
      <c r="AP23" s="99">
        <f t="shared" si="38"/>
        <v>5.4424999999999999</v>
      </c>
      <c r="AQ23" s="104">
        <f t="shared" si="39"/>
        <v>4.2762500000000001</v>
      </c>
      <c r="AR23" s="105">
        <f t="shared" si="40"/>
        <v>5.2921624413900004</v>
      </c>
      <c r="AS23" s="100">
        <f t="shared" si="41"/>
        <v>3.6542499999999998</v>
      </c>
      <c r="AT23" s="45">
        <f t="shared" si="42"/>
        <v>4.5223933590059993</v>
      </c>
      <c r="AU23" s="101">
        <f t="shared" si="43"/>
        <v>3.1877499999999999</v>
      </c>
      <c r="AV23" s="101">
        <f t="shared" si="44"/>
        <v>3.945066547218</v>
      </c>
      <c r="AW23" s="44">
        <f t="shared" si="45"/>
        <v>2.5501999999999998</v>
      </c>
      <c r="AX23" s="44">
        <f t="shared" si="46"/>
        <v>3.1560532377743997</v>
      </c>
      <c r="AY23" s="48">
        <f t="shared" si="47"/>
        <v>1.5549999999999999</v>
      </c>
      <c r="AZ23" s="47">
        <f t="shared" si="48"/>
        <v>0.77749999999999997</v>
      </c>
      <c r="BA23" s="49">
        <f t="shared" si="49"/>
        <v>0.46650000000000003</v>
      </c>
      <c r="BB23" s="52">
        <f t="shared" si="50"/>
        <v>0</v>
      </c>
      <c r="BC23" s="54">
        <f t="shared" si="51"/>
        <v>0.311</v>
      </c>
      <c r="BD23" s="55">
        <f t="shared" si="52"/>
        <v>0.1555</v>
      </c>
      <c r="BE23" s="56">
        <f t="shared" si="53"/>
        <v>0.1555</v>
      </c>
      <c r="BF23" s="57">
        <f t="shared" si="54"/>
        <v>0.311</v>
      </c>
      <c r="BG23" s="58">
        <f t="shared" si="55"/>
        <v>0.46650000000000003</v>
      </c>
      <c r="BH23" s="5"/>
    </row>
    <row r="24" spans="1:60" s="12" customFormat="1" ht="25.15" customHeight="1" x14ac:dyDescent="0.25">
      <c r="A24" s="63" t="s">
        <v>82</v>
      </c>
      <c r="B24" s="32">
        <v>8.8000000000000007</v>
      </c>
      <c r="C24" s="32">
        <f>X24</f>
        <v>0</v>
      </c>
      <c r="D24" s="32">
        <f t="shared" si="26"/>
        <v>0</v>
      </c>
      <c r="E24" s="32">
        <f>AB24</f>
        <v>0</v>
      </c>
      <c r="F24" s="32">
        <f t="shared" si="27"/>
        <v>0</v>
      </c>
      <c r="G24" s="32">
        <f>AF24</f>
        <v>0</v>
      </c>
      <c r="H24" s="32">
        <f>AI24</f>
        <v>0</v>
      </c>
      <c r="I24" s="87">
        <f t="shared" si="25"/>
        <v>0</v>
      </c>
      <c r="J24" s="86">
        <f t="shared" si="3"/>
        <v>0</v>
      </c>
      <c r="K24" s="87">
        <f t="shared" si="4"/>
        <v>0</v>
      </c>
      <c r="L24" s="33">
        <f>AM24</f>
        <v>0</v>
      </c>
      <c r="M24" s="34">
        <f t="shared" si="0"/>
        <v>8.8000000000000007</v>
      </c>
      <c r="N24" s="124">
        <v>15</v>
      </c>
      <c r="O24" s="6"/>
      <c r="P24" s="147"/>
      <c r="Q24" s="21"/>
      <c r="R24" s="107"/>
      <c r="S24" s="113"/>
      <c r="T24" s="112"/>
      <c r="U24" s="36">
        <v>6</v>
      </c>
      <c r="V24" s="84">
        <f t="shared" si="29"/>
        <v>0</v>
      </c>
      <c r="W24" s="36">
        <v>6</v>
      </c>
      <c r="X24" s="78">
        <f t="shared" si="30"/>
        <v>0</v>
      </c>
      <c r="Y24" s="36">
        <v>6</v>
      </c>
      <c r="Z24" s="78">
        <f t="shared" si="31"/>
        <v>0</v>
      </c>
      <c r="AA24" s="36">
        <v>6</v>
      </c>
      <c r="AB24" s="78">
        <f t="shared" si="32"/>
        <v>0</v>
      </c>
      <c r="AC24" s="36">
        <v>6</v>
      </c>
      <c r="AD24" s="78">
        <f t="shared" si="33"/>
        <v>0</v>
      </c>
      <c r="AE24" s="36">
        <v>6</v>
      </c>
      <c r="AF24" s="78">
        <f t="shared" si="34"/>
        <v>0</v>
      </c>
      <c r="AG24" s="98">
        <f t="shared" si="35"/>
        <v>0</v>
      </c>
      <c r="AH24" s="36">
        <v>6</v>
      </c>
      <c r="AI24" s="106">
        <f t="shared" si="36"/>
        <v>0</v>
      </c>
      <c r="AJ24" s="115">
        <v>0</v>
      </c>
      <c r="AK24" s="116">
        <v>0</v>
      </c>
      <c r="AL24" s="117">
        <v>0</v>
      </c>
      <c r="AM24" s="118">
        <v>0</v>
      </c>
      <c r="AN24" s="97"/>
      <c r="AO24" s="42">
        <f t="shared" si="37"/>
        <v>4.4000000000000004</v>
      </c>
      <c r="AP24" s="99">
        <f t="shared" si="38"/>
        <v>3.0800000000000005</v>
      </c>
      <c r="AQ24" s="104">
        <f t="shared" si="39"/>
        <v>2.4200000000000004</v>
      </c>
      <c r="AR24" s="105">
        <f t="shared" si="40"/>
        <v>2.9223551482400003</v>
      </c>
      <c r="AS24" s="100">
        <f t="shared" si="41"/>
        <v>2.0680000000000001</v>
      </c>
      <c r="AT24" s="45">
        <f t="shared" si="42"/>
        <v>2.4972853084960001</v>
      </c>
      <c r="AU24" s="101">
        <f t="shared" si="43"/>
        <v>1.8040000000000003</v>
      </c>
      <c r="AV24" s="101">
        <f t="shared" si="44"/>
        <v>2.1784829286880001</v>
      </c>
      <c r="AW24" s="44">
        <f t="shared" si="45"/>
        <v>1.4432</v>
      </c>
      <c r="AX24" s="44">
        <f t="shared" si="46"/>
        <v>1.7427863429504</v>
      </c>
      <c r="AY24" s="48">
        <f t="shared" si="47"/>
        <v>0.88000000000000012</v>
      </c>
      <c r="AZ24" s="47">
        <f t="shared" si="48"/>
        <v>0.44000000000000006</v>
      </c>
      <c r="BA24" s="49">
        <f t="shared" si="49"/>
        <v>0.26400000000000001</v>
      </c>
      <c r="BB24" s="52">
        <f t="shared" si="50"/>
        <v>0</v>
      </c>
      <c r="BC24" s="54">
        <f t="shared" si="51"/>
        <v>0.17600000000000002</v>
      </c>
      <c r="BD24" s="55">
        <f t="shared" si="52"/>
        <v>8.8000000000000009E-2</v>
      </c>
      <c r="BE24" s="56">
        <f t="shared" si="53"/>
        <v>8.8000000000000009E-2</v>
      </c>
      <c r="BF24" s="57">
        <f t="shared" si="54"/>
        <v>0.17600000000000002</v>
      </c>
      <c r="BG24" s="58">
        <f t="shared" si="55"/>
        <v>0.26400000000000001</v>
      </c>
      <c r="BH24" s="5"/>
    </row>
    <row r="25" spans="1:60" s="12" customFormat="1" ht="25.15" customHeight="1" x14ac:dyDescent="0.25">
      <c r="A25" s="127" t="s">
        <v>91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6"/>
      <c r="P25" s="147"/>
      <c r="Q25" s="21"/>
      <c r="R25" s="121"/>
      <c r="S25" s="122"/>
      <c r="T25" s="123"/>
      <c r="U25" s="36"/>
      <c r="V25" s="84"/>
      <c r="W25" s="36"/>
      <c r="X25" s="78"/>
      <c r="Y25" s="36"/>
      <c r="Z25" s="78"/>
      <c r="AA25" s="36"/>
      <c r="AB25" s="78"/>
      <c r="AC25" s="36"/>
      <c r="AD25" s="78"/>
      <c r="AE25" s="36"/>
      <c r="AF25" s="78"/>
      <c r="AG25" s="98"/>
      <c r="AH25" s="36"/>
      <c r="AI25" s="106"/>
      <c r="AJ25" s="115"/>
      <c r="AK25" s="116"/>
      <c r="AL25" s="117"/>
      <c r="AM25" s="118"/>
      <c r="AN25" s="97"/>
      <c r="AO25" s="42"/>
      <c r="AP25" s="99"/>
      <c r="AQ25" s="104"/>
      <c r="AR25" s="105"/>
      <c r="AS25" s="100"/>
      <c r="AT25" s="45"/>
      <c r="AU25" s="101"/>
      <c r="AV25" s="101"/>
      <c r="AW25" s="44"/>
      <c r="AX25" s="44"/>
      <c r="AY25" s="48"/>
      <c r="AZ25" s="47"/>
      <c r="BA25" s="49"/>
      <c r="BB25" s="52"/>
      <c r="BC25" s="54"/>
      <c r="BD25" s="55"/>
      <c r="BE25" s="56"/>
      <c r="BF25" s="57"/>
      <c r="BG25" s="58"/>
    </row>
    <row r="26" spans="1:60" s="12" customFormat="1" ht="25.15" customHeight="1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6"/>
      <c r="P26" s="147"/>
      <c r="Q26" s="21"/>
      <c r="R26" s="121"/>
      <c r="S26" s="122"/>
      <c r="T26" s="123"/>
      <c r="U26" s="36"/>
      <c r="V26" s="84"/>
      <c r="W26" s="36"/>
      <c r="X26" s="78"/>
      <c r="Y26" s="36"/>
      <c r="Z26" s="78"/>
      <c r="AA26" s="36"/>
      <c r="AB26" s="78"/>
      <c r="AC26" s="36"/>
      <c r="AD26" s="78"/>
      <c r="AE26" s="36"/>
      <c r="AF26" s="78"/>
      <c r="AG26" s="98"/>
      <c r="AH26" s="36"/>
      <c r="AI26" s="106"/>
      <c r="AJ26" s="115"/>
      <c r="AK26" s="116"/>
      <c r="AL26" s="117"/>
      <c r="AM26" s="118"/>
      <c r="AN26" s="97"/>
      <c r="AO26" s="42"/>
      <c r="AP26" s="99"/>
      <c r="AQ26" s="104"/>
      <c r="AR26" s="105"/>
      <c r="AS26" s="100"/>
      <c r="AT26" s="45"/>
      <c r="AU26" s="101"/>
      <c r="AV26" s="101"/>
      <c r="AW26" s="44"/>
      <c r="AX26" s="44"/>
      <c r="AY26" s="48"/>
      <c r="AZ26" s="47"/>
      <c r="BA26" s="49"/>
      <c r="BB26" s="52"/>
      <c r="BC26" s="54"/>
      <c r="BD26" s="55"/>
      <c r="BE26" s="56"/>
      <c r="BF26" s="57"/>
      <c r="BG26" s="58"/>
    </row>
    <row r="27" spans="1:60" s="12" customFormat="1" ht="25.15" customHeight="1" x14ac:dyDescent="0.2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6"/>
      <c r="P27" s="147"/>
      <c r="Q27" s="21"/>
      <c r="R27" s="121"/>
      <c r="S27" s="122"/>
      <c r="T27" s="123"/>
      <c r="U27" s="36"/>
      <c r="V27" s="84"/>
      <c r="W27" s="36"/>
      <c r="X27" s="78"/>
      <c r="Y27" s="36"/>
      <c r="Z27" s="78"/>
      <c r="AA27" s="36"/>
      <c r="AB27" s="78"/>
      <c r="AC27" s="36"/>
      <c r="AD27" s="78"/>
      <c r="AE27" s="36"/>
      <c r="AF27" s="78"/>
      <c r="AG27" s="98"/>
      <c r="AH27" s="36"/>
      <c r="AI27" s="106"/>
      <c r="AJ27" s="115"/>
      <c r="AK27" s="116"/>
      <c r="AL27" s="117"/>
      <c r="AM27" s="118"/>
      <c r="AN27" s="97"/>
      <c r="AO27" s="42"/>
      <c r="AP27" s="99"/>
      <c r="AQ27" s="104"/>
      <c r="AR27" s="105"/>
      <c r="AS27" s="100"/>
      <c r="AT27" s="45"/>
      <c r="AU27" s="101"/>
      <c r="AV27" s="101"/>
      <c r="AW27" s="44"/>
      <c r="AX27" s="44"/>
      <c r="AY27" s="48"/>
      <c r="AZ27" s="47"/>
      <c r="BA27" s="49"/>
      <c r="BB27" s="52"/>
      <c r="BC27" s="54"/>
      <c r="BD27" s="55"/>
      <c r="BE27" s="56"/>
      <c r="BF27" s="57"/>
      <c r="BG27" s="58"/>
    </row>
    <row r="28" spans="1:60" s="12" customFormat="1" ht="14.45" customHeight="1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P28" s="147"/>
      <c r="Q28" s="21"/>
      <c r="R28" s="17"/>
      <c r="S28" s="17"/>
      <c r="T28" s="17"/>
      <c r="U28" s="29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79"/>
      <c r="AH28" s="17"/>
      <c r="AI28" s="17"/>
      <c r="AJ28" s="23"/>
      <c r="AK28" s="23"/>
      <c r="AL28" s="23"/>
      <c r="AM28" s="23"/>
      <c r="AN28" s="23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</row>
    <row r="29" spans="1:60" s="64" customFormat="1" ht="20.100000000000001" customHeight="1" x14ac:dyDescent="0.25">
      <c r="A29" s="64" t="s">
        <v>89</v>
      </c>
      <c r="M29" s="65"/>
      <c r="N29" s="65"/>
      <c r="O29" s="65"/>
      <c r="P29" s="147"/>
      <c r="Q29" s="66"/>
      <c r="R29" s="19"/>
      <c r="S29" s="19"/>
      <c r="T29" s="19"/>
      <c r="U29" s="30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80"/>
      <c r="AH29" s="19"/>
      <c r="AI29" s="19"/>
      <c r="AJ29" s="24"/>
      <c r="AK29" s="24"/>
      <c r="AL29" s="24"/>
      <c r="AM29" s="24"/>
      <c r="AN29" s="24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 spans="1:60" s="18" customFormat="1" ht="20.100000000000001" customHeight="1" x14ac:dyDescent="0.25">
      <c r="M30" s="12"/>
      <c r="N30" s="12"/>
      <c r="O30" s="12"/>
      <c r="P30" s="66"/>
      <c r="Q30" s="12"/>
      <c r="R30" s="19"/>
      <c r="S30" s="19"/>
      <c r="T30" s="19"/>
      <c r="U30" s="30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80"/>
      <c r="AH30" s="19"/>
      <c r="AI30" s="19"/>
      <c r="AJ30" s="24"/>
      <c r="AK30" s="24"/>
      <c r="AL30" s="24"/>
      <c r="AM30" s="24"/>
      <c r="AN30" s="24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 spans="1:60" s="11" customFormat="1" ht="10.15" customHeight="1" x14ac:dyDescent="0.25">
      <c r="M31" s="8"/>
      <c r="N31" s="8"/>
      <c r="O31" s="8"/>
      <c r="P31" s="147" t="s">
        <v>72</v>
      </c>
      <c r="Q31" s="21"/>
      <c r="R31" s="148" t="s">
        <v>36</v>
      </c>
      <c r="S31" s="148" t="s">
        <v>37</v>
      </c>
      <c r="T31" s="148" t="s">
        <v>38</v>
      </c>
      <c r="U31" s="27"/>
      <c r="V31" s="150" t="s">
        <v>7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5" t="s">
        <v>8</v>
      </c>
      <c r="AI31" s="155"/>
      <c r="AJ31" s="153" t="s">
        <v>11</v>
      </c>
      <c r="AK31" s="154" t="s">
        <v>32</v>
      </c>
      <c r="AL31" s="141" t="s">
        <v>34</v>
      </c>
      <c r="AM31" s="142" t="s">
        <v>35</v>
      </c>
      <c r="AN31" s="59"/>
      <c r="AO31" s="37"/>
      <c r="AP31" s="37"/>
      <c r="AQ31" s="143"/>
      <c r="AR31" s="143"/>
      <c r="AS31" s="143"/>
      <c r="AT31" s="143"/>
      <c r="AU31" s="143"/>
      <c r="AV31" s="143"/>
      <c r="AW31" s="143"/>
      <c r="AX31" s="143"/>
      <c r="AY31" s="37"/>
      <c r="AZ31" s="37"/>
      <c r="BA31" s="37"/>
      <c r="BB31" s="37"/>
      <c r="BC31" s="37"/>
      <c r="BD31" s="37"/>
      <c r="BE31" s="41"/>
      <c r="BF31" s="41"/>
      <c r="BG31" s="41"/>
      <c r="BH31" s="10"/>
    </row>
    <row r="32" spans="1:60" s="11" customFormat="1" ht="16.5" customHeight="1" x14ac:dyDescent="0.25">
      <c r="A32" s="129" t="s">
        <v>69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"/>
      <c r="P32" s="147"/>
      <c r="Q32" s="21"/>
      <c r="R32" s="149"/>
      <c r="S32" s="149"/>
      <c r="T32" s="149"/>
      <c r="U32" s="27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5"/>
      <c r="AI32" s="155"/>
      <c r="AJ32" s="153"/>
      <c r="AK32" s="154"/>
      <c r="AL32" s="141"/>
      <c r="AM32" s="142"/>
      <c r="AN32" s="59"/>
      <c r="AO32" s="144" t="s">
        <v>12</v>
      </c>
      <c r="AP32" s="145" t="s">
        <v>13</v>
      </c>
      <c r="AQ32" s="151" t="s">
        <v>14</v>
      </c>
      <c r="AR32" s="151"/>
      <c r="AS32" s="156" t="s">
        <v>15</v>
      </c>
      <c r="AT32" s="156"/>
      <c r="AU32" s="139" t="s">
        <v>16</v>
      </c>
      <c r="AV32" s="139"/>
      <c r="AW32" s="140" t="s">
        <v>17</v>
      </c>
      <c r="AX32" s="140"/>
      <c r="AY32" s="165" t="s">
        <v>18</v>
      </c>
      <c r="AZ32" s="164" t="s">
        <v>19</v>
      </c>
      <c r="BA32" s="161" t="s">
        <v>20</v>
      </c>
      <c r="BB32" s="114"/>
      <c r="BC32" s="162" t="s">
        <v>21</v>
      </c>
      <c r="BD32" s="163" t="s">
        <v>22</v>
      </c>
      <c r="BE32" s="157" t="s">
        <v>23</v>
      </c>
      <c r="BF32" s="157"/>
      <c r="BG32" s="157"/>
      <c r="BH32" s="1"/>
    </row>
    <row r="33" spans="1:60" s="11" customFormat="1" ht="10.15" customHeight="1" x14ac:dyDescent="0.25">
      <c r="A33" s="20"/>
      <c r="M33" s="8"/>
      <c r="N33" s="8"/>
      <c r="O33" s="8"/>
      <c r="P33" s="147"/>
      <c r="Q33" s="21"/>
      <c r="R33" s="149"/>
      <c r="S33" s="149"/>
      <c r="T33" s="149"/>
      <c r="U33" s="27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5"/>
      <c r="AI33" s="155"/>
      <c r="AJ33" s="153"/>
      <c r="AK33" s="154"/>
      <c r="AL33" s="141"/>
      <c r="AM33" s="142"/>
      <c r="AN33" s="59"/>
      <c r="AO33" s="144"/>
      <c r="AP33" s="145"/>
      <c r="AQ33" s="40">
        <v>1</v>
      </c>
      <c r="AR33" s="40" t="s">
        <v>57</v>
      </c>
      <c r="AS33" s="40">
        <v>12</v>
      </c>
      <c r="AT33" s="53" t="s">
        <v>56</v>
      </c>
      <c r="AU33" s="40">
        <v>1</v>
      </c>
      <c r="AV33" s="40" t="s">
        <v>57</v>
      </c>
      <c r="AW33" s="40">
        <v>12</v>
      </c>
      <c r="AX33" s="53" t="s">
        <v>56</v>
      </c>
      <c r="AY33" s="165"/>
      <c r="AZ33" s="164"/>
      <c r="BA33" s="161"/>
      <c r="BB33" s="53" t="s">
        <v>58</v>
      </c>
      <c r="BC33" s="162"/>
      <c r="BD33" s="163"/>
      <c r="BE33" s="157"/>
      <c r="BF33" s="157"/>
      <c r="BG33" s="157"/>
      <c r="BH33" s="10"/>
    </row>
    <row r="34" spans="1:60" s="11" customFormat="1" ht="13.9" customHeight="1" x14ac:dyDescent="0.25">
      <c r="A34" s="67" t="s">
        <v>90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"/>
      <c r="P34" s="147"/>
      <c r="Q34" s="21"/>
      <c r="R34" s="149"/>
      <c r="S34" s="149"/>
      <c r="T34" s="149"/>
      <c r="U34" s="27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5"/>
      <c r="AI34" s="155"/>
      <c r="AJ34" s="153"/>
      <c r="AK34" s="154"/>
      <c r="AL34" s="141"/>
      <c r="AM34" s="142"/>
      <c r="AN34" s="59"/>
      <c r="AO34" s="144"/>
      <c r="AP34" s="145"/>
      <c r="AQ34" s="41"/>
      <c r="AR34" s="40">
        <v>0.3</v>
      </c>
      <c r="AS34" s="41"/>
      <c r="AT34" s="40">
        <v>0.1</v>
      </c>
      <c r="AU34" s="41"/>
      <c r="AV34" s="40">
        <v>0.3</v>
      </c>
      <c r="AW34" s="41"/>
      <c r="AX34" s="40">
        <v>0.1</v>
      </c>
      <c r="AY34" s="165"/>
      <c r="AZ34" s="164"/>
      <c r="BA34" s="161"/>
      <c r="BB34" s="40">
        <v>0.3</v>
      </c>
      <c r="BC34" s="162"/>
      <c r="BD34" s="163"/>
      <c r="BE34" s="158" t="s">
        <v>59</v>
      </c>
      <c r="BF34" s="159" t="s">
        <v>60</v>
      </c>
      <c r="BG34" s="160" t="s">
        <v>24</v>
      </c>
      <c r="BH34" s="2"/>
    </row>
    <row r="35" spans="1:60" s="11" customFormat="1" ht="10.15" customHeight="1" x14ac:dyDescent="0.25">
      <c r="A35" s="3"/>
      <c r="M35" s="8"/>
      <c r="N35" s="8"/>
      <c r="O35" s="8"/>
      <c r="P35" s="147"/>
      <c r="Q35" s="21"/>
      <c r="R35" s="149"/>
      <c r="S35" s="149"/>
      <c r="T35" s="149"/>
      <c r="U35" s="27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5"/>
      <c r="AI35" s="155"/>
      <c r="AJ35" s="153"/>
      <c r="AK35" s="154"/>
      <c r="AL35" s="141"/>
      <c r="AM35" s="142"/>
      <c r="AN35" s="59"/>
      <c r="AO35" s="144"/>
      <c r="AP35" s="145"/>
      <c r="AQ35" s="41"/>
      <c r="AR35" s="60">
        <v>0</v>
      </c>
      <c r="AS35" s="61"/>
      <c r="AT35" s="60">
        <v>0</v>
      </c>
      <c r="AU35" s="62"/>
      <c r="AV35" s="60">
        <v>0</v>
      </c>
      <c r="AW35" s="61"/>
      <c r="AX35" s="60">
        <v>0</v>
      </c>
      <c r="AY35" s="165"/>
      <c r="AZ35" s="164"/>
      <c r="BA35" s="161"/>
      <c r="BB35" s="60">
        <v>0</v>
      </c>
      <c r="BC35" s="162"/>
      <c r="BD35" s="163"/>
      <c r="BE35" s="158"/>
      <c r="BF35" s="159"/>
      <c r="BG35" s="160"/>
      <c r="BH35" s="10"/>
    </row>
    <row r="36" spans="1:60" s="11" customFormat="1" ht="130.9" customHeight="1" x14ac:dyDescent="0.25">
      <c r="A36" s="133" t="s">
        <v>0</v>
      </c>
      <c r="B36" s="134" t="s">
        <v>9</v>
      </c>
      <c r="C36" s="135"/>
      <c r="D36" s="135"/>
      <c r="E36" s="135"/>
      <c r="F36" s="135"/>
      <c r="G36" s="136"/>
      <c r="H36" s="68" t="s">
        <v>10</v>
      </c>
      <c r="I36" s="68" t="s">
        <v>30</v>
      </c>
      <c r="J36" s="68" t="s">
        <v>31</v>
      </c>
      <c r="K36" s="68" t="s">
        <v>33</v>
      </c>
      <c r="L36" s="68" t="s">
        <v>71</v>
      </c>
      <c r="M36" s="137" t="s">
        <v>1</v>
      </c>
      <c r="N36" s="137" t="s">
        <v>6</v>
      </c>
      <c r="O36" s="4"/>
      <c r="P36" s="147"/>
      <c r="Q36" s="21"/>
      <c r="R36" s="149"/>
      <c r="S36" s="149"/>
      <c r="T36" s="149"/>
      <c r="U36" s="27"/>
      <c r="V36" s="71" t="s">
        <v>53</v>
      </c>
      <c r="W36" s="59"/>
      <c r="X36" s="71" t="s">
        <v>54</v>
      </c>
      <c r="Y36" s="59"/>
      <c r="Z36" s="71" t="s">
        <v>40</v>
      </c>
      <c r="AA36" s="59"/>
      <c r="AB36" s="71" t="s">
        <v>43</v>
      </c>
      <c r="AC36" s="9"/>
      <c r="AD36" s="71" t="s">
        <v>55</v>
      </c>
      <c r="AE36" s="77"/>
      <c r="AF36" s="71" t="s">
        <v>68</v>
      </c>
      <c r="AG36" s="150" t="s">
        <v>65</v>
      </c>
      <c r="AH36" s="59"/>
      <c r="AI36" s="82" t="s">
        <v>44</v>
      </c>
      <c r="AJ36" s="92" t="s">
        <v>45</v>
      </c>
      <c r="AK36" s="90" t="s">
        <v>45</v>
      </c>
      <c r="AL36" s="88" t="s">
        <v>48</v>
      </c>
      <c r="AM36" s="94"/>
      <c r="AN36" s="96"/>
      <c r="AO36" s="40">
        <v>50</v>
      </c>
      <c r="AP36" s="40">
        <v>35</v>
      </c>
      <c r="AQ36" s="41">
        <v>27.5</v>
      </c>
      <c r="AR36" s="103">
        <f>AR34*AR35</f>
        <v>0</v>
      </c>
      <c r="AS36" s="41">
        <v>23.5</v>
      </c>
      <c r="AT36" s="46">
        <f>AT34*AT35</f>
        <v>0</v>
      </c>
      <c r="AU36" s="41">
        <v>20.5</v>
      </c>
      <c r="AV36" s="102">
        <f>AV34*AV35</f>
        <v>0</v>
      </c>
      <c r="AW36" s="41">
        <v>16.399999999999999</v>
      </c>
      <c r="AX36" s="43">
        <f>AX34*AX35</f>
        <v>0</v>
      </c>
      <c r="AY36" s="40">
        <v>10</v>
      </c>
      <c r="AZ36" s="40">
        <v>5</v>
      </c>
      <c r="BA36" s="40">
        <v>3</v>
      </c>
      <c r="BB36" s="51">
        <f>BB34*BB35</f>
        <v>0</v>
      </c>
      <c r="BC36" s="40">
        <v>2</v>
      </c>
      <c r="BD36" s="40">
        <v>1</v>
      </c>
      <c r="BE36" s="40">
        <v>1</v>
      </c>
      <c r="BF36" s="40">
        <v>2</v>
      </c>
      <c r="BG36" s="40">
        <v>3</v>
      </c>
      <c r="BH36" s="4"/>
    </row>
    <row r="37" spans="1:60" s="11" customFormat="1" ht="19.899999999999999" customHeight="1" x14ac:dyDescent="0.25">
      <c r="A37" s="133"/>
      <c r="B37" s="130" t="s">
        <v>7</v>
      </c>
      <c r="C37" s="131"/>
      <c r="D37" s="131"/>
      <c r="E37" s="131"/>
      <c r="F37" s="131"/>
      <c r="G37" s="132"/>
      <c r="H37" s="133" t="s">
        <v>8</v>
      </c>
      <c r="I37" s="133" t="s">
        <v>11</v>
      </c>
      <c r="J37" s="133" t="s">
        <v>32</v>
      </c>
      <c r="K37" s="133" t="s">
        <v>34</v>
      </c>
      <c r="L37" s="133" t="s">
        <v>35</v>
      </c>
      <c r="M37" s="138"/>
      <c r="N37" s="138"/>
      <c r="O37" s="4"/>
      <c r="P37" s="147"/>
      <c r="Q37" s="21"/>
      <c r="R37" s="149"/>
      <c r="S37" s="149"/>
      <c r="T37" s="149"/>
      <c r="U37" s="27"/>
      <c r="V37" s="75" t="s">
        <v>61</v>
      </c>
      <c r="W37" s="9"/>
      <c r="X37" s="75" t="s">
        <v>41</v>
      </c>
      <c r="Y37" s="9"/>
      <c r="Z37" s="75" t="s">
        <v>62</v>
      </c>
      <c r="AA37" s="9"/>
      <c r="AB37" s="75" t="s">
        <v>42</v>
      </c>
      <c r="AC37" s="9"/>
      <c r="AD37" s="75" t="s">
        <v>63</v>
      </c>
      <c r="AE37" s="77"/>
      <c r="AF37" s="71" t="s">
        <v>64</v>
      </c>
      <c r="AG37" s="150"/>
      <c r="AH37" s="9"/>
      <c r="AI37" s="82" t="s">
        <v>39</v>
      </c>
      <c r="AJ37" s="93" t="s">
        <v>46</v>
      </c>
      <c r="AK37" s="91" t="s">
        <v>47</v>
      </c>
      <c r="AL37" s="89" t="s">
        <v>49</v>
      </c>
      <c r="AM37" s="95" t="s">
        <v>50</v>
      </c>
      <c r="AN37" s="74"/>
      <c r="AO37" s="40"/>
      <c r="AP37" s="40"/>
      <c r="AQ37" s="41"/>
      <c r="AR37" s="85"/>
      <c r="AS37" s="41"/>
      <c r="AT37" s="85"/>
      <c r="AU37" s="41"/>
      <c r="AV37" s="85"/>
      <c r="AW37" s="41"/>
      <c r="AX37" s="85"/>
      <c r="AY37" s="40"/>
      <c r="AZ37" s="40"/>
      <c r="BA37" s="40"/>
      <c r="BB37" s="85"/>
      <c r="BC37" s="40"/>
      <c r="BD37" s="40"/>
      <c r="BE37" s="40"/>
      <c r="BF37" s="40"/>
      <c r="BG37" s="40"/>
      <c r="BH37" s="4"/>
    </row>
    <row r="38" spans="1:60" s="11" customFormat="1" ht="19.899999999999999" customHeight="1" x14ac:dyDescent="0.25">
      <c r="A38" s="133"/>
      <c r="B38" s="130" t="s">
        <v>27</v>
      </c>
      <c r="C38" s="131"/>
      <c r="D38" s="131"/>
      <c r="E38" s="131"/>
      <c r="F38" s="132"/>
      <c r="G38" s="133" t="s">
        <v>28</v>
      </c>
      <c r="H38" s="133"/>
      <c r="I38" s="133"/>
      <c r="J38" s="133"/>
      <c r="K38" s="133"/>
      <c r="L38" s="133"/>
      <c r="M38" s="138"/>
      <c r="N38" s="138"/>
      <c r="O38" s="4"/>
      <c r="P38" s="147"/>
      <c r="Q38" s="21"/>
      <c r="R38" s="149"/>
      <c r="S38" s="149"/>
      <c r="T38" s="149"/>
      <c r="U38" s="27"/>
      <c r="V38" s="76">
        <v>30</v>
      </c>
      <c r="W38" s="70"/>
      <c r="X38" s="76">
        <v>22.5</v>
      </c>
      <c r="Y38" s="70"/>
      <c r="Z38" s="76">
        <v>15</v>
      </c>
      <c r="AA38" s="70"/>
      <c r="AB38" s="76">
        <v>11.25</v>
      </c>
      <c r="AC38" s="72"/>
      <c r="AD38" s="76"/>
      <c r="AE38" s="59"/>
      <c r="AF38" s="59"/>
      <c r="AG38" s="150"/>
      <c r="AH38" s="9"/>
      <c r="AI38" s="82">
        <v>6</v>
      </c>
      <c r="AJ38" s="93" t="s">
        <v>66</v>
      </c>
      <c r="AK38" s="91" t="s">
        <v>66</v>
      </c>
      <c r="AL38" s="89" t="s">
        <v>67</v>
      </c>
      <c r="AM38" s="95" t="s">
        <v>51</v>
      </c>
      <c r="AN38" s="74"/>
      <c r="AO38" s="40"/>
      <c r="AP38" s="40"/>
      <c r="AQ38" s="41"/>
      <c r="AR38" s="85"/>
      <c r="AS38" s="41"/>
      <c r="AT38" s="85"/>
      <c r="AU38" s="41"/>
      <c r="AV38" s="85"/>
      <c r="AW38" s="41"/>
      <c r="AX38" s="85"/>
      <c r="AY38" s="40"/>
      <c r="AZ38" s="40"/>
      <c r="BA38" s="40"/>
      <c r="BB38" s="85"/>
      <c r="BC38" s="40"/>
      <c r="BD38" s="40"/>
      <c r="BE38" s="40"/>
      <c r="BF38" s="40"/>
      <c r="BG38" s="40"/>
      <c r="BH38" s="4"/>
    </row>
    <row r="39" spans="1:60" s="11" customFormat="1" ht="19.899999999999999" customHeight="1" x14ac:dyDescent="0.25">
      <c r="A39" s="133"/>
      <c r="B39" s="69" t="s">
        <v>2</v>
      </c>
      <c r="C39" s="69" t="s">
        <v>3</v>
      </c>
      <c r="D39" s="69" t="s">
        <v>4</v>
      </c>
      <c r="E39" s="69" t="s">
        <v>5</v>
      </c>
      <c r="F39" s="69" t="s">
        <v>29</v>
      </c>
      <c r="G39" s="133"/>
      <c r="H39" s="133"/>
      <c r="I39" s="133"/>
      <c r="J39" s="133"/>
      <c r="K39" s="133"/>
      <c r="L39" s="133"/>
      <c r="M39" s="138"/>
      <c r="N39" s="138"/>
      <c r="O39" s="4"/>
      <c r="P39" s="147"/>
      <c r="Q39" s="21"/>
      <c r="R39" s="149"/>
      <c r="S39" s="149"/>
      <c r="T39" s="149"/>
      <c r="U39" s="28"/>
      <c r="V39" s="73">
        <v>0.4</v>
      </c>
      <c r="W39" s="74"/>
      <c r="X39" s="73">
        <v>0.3</v>
      </c>
      <c r="Y39" s="74"/>
      <c r="Z39" s="73">
        <v>0.2</v>
      </c>
      <c r="AA39" s="74"/>
      <c r="AB39" s="74">
        <v>0.15</v>
      </c>
      <c r="AC39" s="74"/>
      <c r="AD39" s="73">
        <v>0.4</v>
      </c>
      <c r="AE39" s="26"/>
      <c r="AF39" s="73">
        <v>0.3</v>
      </c>
      <c r="AG39" s="150"/>
      <c r="AH39" s="9"/>
      <c r="AI39" s="83">
        <v>0.1</v>
      </c>
      <c r="AJ39" s="93">
        <v>4.5999999999999996</v>
      </c>
      <c r="AK39" s="91">
        <v>4.5999999999999996</v>
      </c>
      <c r="AL39" s="89" t="s">
        <v>70</v>
      </c>
      <c r="AM39" s="95" t="s">
        <v>52</v>
      </c>
      <c r="AN39" s="74"/>
      <c r="AO39" s="40"/>
      <c r="AP39" s="40"/>
      <c r="AQ39" s="41"/>
      <c r="AR39" s="85"/>
      <c r="AS39" s="41"/>
      <c r="AT39" s="85"/>
      <c r="AU39" s="41"/>
      <c r="AV39" s="85"/>
      <c r="AW39" s="41"/>
      <c r="AX39" s="85"/>
      <c r="AY39" s="40"/>
      <c r="AZ39" s="40"/>
      <c r="BA39" s="40"/>
      <c r="BB39" s="85"/>
      <c r="BC39" s="40"/>
      <c r="BD39" s="40"/>
      <c r="BE39" s="40"/>
      <c r="BF39" s="40"/>
      <c r="BG39" s="40"/>
      <c r="BH39" s="4"/>
    </row>
    <row r="40" spans="1:60" s="12" customFormat="1" ht="25.15" customHeight="1" x14ac:dyDescent="0.25">
      <c r="A40" s="63" t="s">
        <v>75</v>
      </c>
      <c r="B40" s="32">
        <v>8</v>
      </c>
      <c r="C40" s="32">
        <v>1.8</v>
      </c>
      <c r="D40" s="32">
        <v>1.4</v>
      </c>
      <c r="E40" s="32">
        <v>11.25</v>
      </c>
      <c r="F40" s="32">
        <v>12</v>
      </c>
      <c r="G40" s="32">
        <v>3.6</v>
      </c>
      <c r="H40" s="32">
        <v>0.6</v>
      </c>
      <c r="I40" s="87">
        <f>AJ40</f>
        <v>0</v>
      </c>
      <c r="J40" s="86">
        <f>AK40</f>
        <v>0</v>
      </c>
      <c r="K40" s="87">
        <f>AL40</f>
        <v>0</v>
      </c>
      <c r="L40" s="33">
        <f>AM40</f>
        <v>0</v>
      </c>
      <c r="M40" s="34">
        <f t="shared" ref="M40:M54" si="56">SUM(B40:L40)</f>
        <v>38.650000000000006</v>
      </c>
      <c r="N40" s="124">
        <v>1</v>
      </c>
      <c r="O40" s="7"/>
      <c r="P40" s="147"/>
      <c r="Q40" s="146"/>
      <c r="R40" s="107"/>
      <c r="S40" s="108"/>
      <c r="T40" s="112"/>
      <c r="U40" s="36">
        <v>0</v>
      </c>
      <c r="V40" s="84">
        <f>U40*V39</f>
        <v>0</v>
      </c>
      <c r="W40" s="36">
        <v>0</v>
      </c>
      <c r="X40" s="78">
        <f>W40*X39</f>
        <v>0</v>
      </c>
      <c r="Y40" s="36">
        <v>0</v>
      </c>
      <c r="Z40" s="78">
        <f>Y40*Z39</f>
        <v>0</v>
      </c>
      <c r="AA40" s="36">
        <v>0</v>
      </c>
      <c r="AB40" s="78">
        <f>AA40*AB39</f>
        <v>0</v>
      </c>
      <c r="AC40" s="36">
        <v>0</v>
      </c>
      <c r="AD40" s="78">
        <f>AC40*AD39</f>
        <v>0</v>
      </c>
      <c r="AE40" s="36">
        <v>0</v>
      </c>
      <c r="AF40" s="78">
        <f>AE40*AF39</f>
        <v>0</v>
      </c>
      <c r="AG40" s="98">
        <f>V40+X40+Z40+AB40+AD40+AF40</f>
        <v>0</v>
      </c>
      <c r="AH40" s="36">
        <v>0</v>
      </c>
      <c r="AI40" s="106">
        <f>AH40*AI39</f>
        <v>0</v>
      </c>
      <c r="AJ40" s="115">
        <v>0</v>
      </c>
      <c r="AK40" s="116">
        <v>0</v>
      </c>
      <c r="AL40" s="117">
        <v>0</v>
      </c>
      <c r="AM40" s="118">
        <v>0</v>
      </c>
      <c r="AN40" s="97"/>
      <c r="AO40" s="42">
        <f>(M40-L40)/100*50</f>
        <v>19.325000000000003</v>
      </c>
      <c r="AP40" s="99">
        <f>(M40-L40)/100*35</f>
        <v>13.527500000000002</v>
      </c>
      <c r="AQ40" s="104">
        <f>(M40-L40)/100*27.5</f>
        <v>10.628750000000002</v>
      </c>
      <c r="AR40" s="105">
        <f>(M40-L40)/100*AR36+AQ40</f>
        <v>10.628750000000002</v>
      </c>
      <c r="AS40" s="100">
        <f t="shared" ref="AS40:AS48" si="57">(M40-L40)/100*23.5</f>
        <v>9.0827500000000008</v>
      </c>
      <c r="AT40" s="45">
        <f>(M40-L40)/100*AT36+AS40</f>
        <v>9.0827500000000008</v>
      </c>
      <c r="AU40" s="101">
        <f>(M40-L40)/100*20.5</f>
        <v>7.9232500000000012</v>
      </c>
      <c r="AV40" s="101">
        <f>(M40-L40)/100*AV36+AU40</f>
        <v>7.9232500000000012</v>
      </c>
      <c r="AW40" s="44">
        <f>(M40-L40)/100*16.4</f>
        <v>6.3386000000000005</v>
      </c>
      <c r="AX40" s="44">
        <f>(M40-L40)/100*AX36+AW40</f>
        <v>6.3386000000000005</v>
      </c>
      <c r="AY40" s="48">
        <f>(M40-L40)/100*10</f>
        <v>3.8650000000000007</v>
      </c>
      <c r="AZ40" s="47">
        <f>(M40-L40)/100*5</f>
        <v>1.9325000000000003</v>
      </c>
      <c r="BA40" s="49">
        <f>(M40-L40)/100*3</f>
        <v>1.1595000000000002</v>
      </c>
      <c r="BB40" s="52">
        <f>(M40-L40)/100*BB36</f>
        <v>0</v>
      </c>
      <c r="BC40" s="54">
        <f>(M40-L40)/100*2</f>
        <v>0.77300000000000013</v>
      </c>
      <c r="BD40" s="55">
        <f>(M40-L40)/100*1</f>
        <v>0.38650000000000007</v>
      </c>
      <c r="BE40" s="56">
        <f>(M40-L40)/100*1</f>
        <v>0.38650000000000007</v>
      </c>
      <c r="BF40" s="57">
        <f>(M40-L40)/100*2</f>
        <v>0.77300000000000013</v>
      </c>
      <c r="BG40" s="58">
        <f>(M40-L40)/100*3</f>
        <v>1.1595000000000002</v>
      </c>
      <c r="BH40" s="5"/>
    </row>
    <row r="41" spans="1:60" s="12" customFormat="1" ht="25.15" customHeight="1" x14ac:dyDescent="0.25">
      <c r="A41" s="63" t="s">
        <v>76</v>
      </c>
      <c r="B41" s="32">
        <v>16</v>
      </c>
      <c r="C41" s="32">
        <f>X41</f>
        <v>0</v>
      </c>
      <c r="D41" s="32">
        <f>Z41</f>
        <v>0</v>
      </c>
      <c r="E41" s="32">
        <v>4.05</v>
      </c>
      <c r="F41" s="32">
        <f>AD41</f>
        <v>0</v>
      </c>
      <c r="G41" s="32">
        <f t="shared" ref="G41:G48" si="58">AF41</f>
        <v>0</v>
      </c>
      <c r="H41" s="32">
        <v>6</v>
      </c>
      <c r="I41" s="87">
        <v>4</v>
      </c>
      <c r="J41" s="86">
        <f t="shared" ref="J41:J54" si="59">AK41</f>
        <v>0</v>
      </c>
      <c r="K41" s="87">
        <f t="shared" ref="K41:K54" si="60">AL41</f>
        <v>0</v>
      </c>
      <c r="L41" s="33">
        <v>6.01</v>
      </c>
      <c r="M41" s="34">
        <f t="shared" si="56"/>
        <v>36.06</v>
      </c>
      <c r="N41" s="124">
        <v>2</v>
      </c>
      <c r="O41" s="7"/>
      <c r="P41" s="147"/>
      <c r="Q41" s="146"/>
      <c r="R41" s="109"/>
      <c r="S41" s="113"/>
      <c r="T41" s="112"/>
      <c r="U41" s="36">
        <v>0</v>
      </c>
      <c r="V41" s="84">
        <f>U41*V39</f>
        <v>0</v>
      </c>
      <c r="W41" s="36">
        <v>0</v>
      </c>
      <c r="X41" s="78">
        <f>W41*X39</f>
        <v>0</v>
      </c>
      <c r="Y41" s="36">
        <v>0</v>
      </c>
      <c r="Z41" s="78">
        <f>Y41*Z39</f>
        <v>0</v>
      </c>
      <c r="AA41" s="36">
        <v>0</v>
      </c>
      <c r="AB41" s="78">
        <f>AA41*AB39</f>
        <v>0</v>
      </c>
      <c r="AC41" s="36">
        <v>0</v>
      </c>
      <c r="AD41" s="78">
        <f>AC41*AD39</f>
        <v>0</v>
      </c>
      <c r="AE41" s="36">
        <v>0</v>
      </c>
      <c r="AF41" s="78">
        <f>AE41*AF39</f>
        <v>0</v>
      </c>
      <c r="AG41" s="98">
        <f t="shared" ref="AG41:AG48" si="61">V41+X41+Z41+AB41+AD41+AF41</f>
        <v>0</v>
      </c>
      <c r="AH41" s="36">
        <v>0</v>
      </c>
      <c r="AI41" s="106">
        <f>AH41*AI39</f>
        <v>0</v>
      </c>
      <c r="AJ41" s="115">
        <v>0</v>
      </c>
      <c r="AK41" s="116">
        <v>0</v>
      </c>
      <c r="AL41" s="117">
        <v>0</v>
      </c>
      <c r="AM41" s="118">
        <v>0</v>
      </c>
      <c r="AN41" s="97"/>
      <c r="AO41" s="42">
        <f t="shared" ref="AO41:AO48" si="62">(M41-L41)/100*50</f>
        <v>15.025000000000002</v>
      </c>
      <c r="AP41" s="99">
        <f t="shared" ref="AP41:AP48" si="63">(M41-L41)/100*35</f>
        <v>10.517500000000002</v>
      </c>
      <c r="AQ41" s="104">
        <f t="shared" ref="AQ41:AQ48" si="64">(M41-L41)/100*27.5</f>
        <v>8.2637500000000017</v>
      </c>
      <c r="AR41" s="105">
        <f t="shared" ref="AR41:AR48" si="65">(M41-L41)/100*AR37+AQ41</f>
        <v>8.2637500000000017</v>
      </c>
      <c r="AS41" s="100">
        <f t="shared" si="57"/>
        <v>7.0617500000000009</v>
      </c>
      <c r="AT41" s="45">
        <f t="shared" ref="AT41:AT48" si="66">(M41-L41)/100*AT37+AS41</f>
        <v>7.0617500000000009</v>
      </c>
      <c r="AU41" s="101">
        <f t="shared" ref="AU41:AU48" si="67">(M41-L41)/100*20.5</f>
        <v>6.1602500000000013</v>
      </c>
      <c r="AV41" s="101">
        <f t="shared" ref="AV41:AV48" si="68">(M41-L41)/100*AV37+AU41</f>
        <v>6.1602500000000013</v>
      </c>
      <c r="AW41" s="44">
        <f t="shared" ref="AW41:AW48" si="69">(M41-L41)/100*16.4</f>
        <v>4.9282000000000004</v>
      </c>
      <c r="AX41" s="44">
        <f t="shared" ref="AX41:AX48" si="70">(M41-L41)/100*AX37+AW41</f>
        <v>4.9282000000000004</v>
      </c>
      <c r="AY41" s="48">
        <f t="shared" ref="AY41:AY48" si="71">(M41-L41)/100*10</f>
        <v>3.0050000000000003</v>
      </c>
      <c r="AZ41" s="47">
        <f t="shared" ref="AZ41:AZ48" si="72">(M41-L41)/100*5</f>
        <v>1.5025000000000002</v>
      </c>
      <c r="BA41" s="49">
        <f t="shared" ref="BA41:BA48" si="73">(M41-L41)/100*3</f>
        <v>0.90150000000000019</v>
      </c>
      <c r="BB41" s="52">
        <f t="shared" ref="BB41:BB48" si="74">(M41-L41)/100*BB37</f>
        <v>0</v>
      </c>
      <c r="BC41" s="54">
        <f t="shared" ref="BC41:BC48" si="75">(M41-L41)/100*2</f>
        <v>0.60100000000000009</v>
      </c>
      <c r="BD41" s="55">
        <f t="shared" ref="BD41:BD48" si="76">(M41-L41)/100*1</f>
        <v>0.30050000000000004</v>
      </c>
      <c r="BE41" s="56">
        <f t="shared" ref="BE41:BE48" si="77">(M41-L41)/100*1</f>
        <v>0.30050000000000004</v>
      </c>
      <c r="BF41" s="57">
        <f t="shared" ref="BF41:BF48" si="78">(M41-L41)/100*2</f>
        <v>0.60100000000000009</v>
      </c>
      <c r="BG41" s="58">
        <f t="shared" ref="BG41:BG48" si="79">(M41-L41)/100*3</f>
        <v>0.90150000000000019</v>
      </c>
      <c r="BH41" s="5"/>
    </row>
    <row r="42" spans="1:60" s="12" customFormat="1" ht="25.15" customHeight="1" x14ac:dyDescent="0.25">
      <c r="A42" s="63" t="s">
        <v>83</v>
      </c>
      <c r="B42" s="32">
        <v>11.2</v>
      </c>
      <c r="C42" s="32">
        <v>2.1</v>
      </c>
      <c r="D42" s="32">
        <f>Z42</f>
        <v>0</v>
      </c>
      <c r="E42" s="32">
        <f>AB42</f>
        <v>0</v>
      </c>
      <c r="F42" s="32">
        <v>9.1999999999999993</v>
      </c>
      <c r="G42" s="32">
        <f t="shared" si="58"/>
        <v>0</v>
      </c>
      <c r="H42" s="32">
        <v>1.9</v>
      </c>
      <c r="I42" s="87">
        <f t="shared" ref="I42:I54" si="80">AJ42</f>
        <v>0</v>
      </c>
      <c r="J42" s="86">
        <f t="shared" si="59"/>
        <v>0</v>
      </c>
      <c r="K42" s="87">
        <f t="shared" si="60"/>
        <v>0</v>
      </c>
      <c r="L42" s="33">
        <v>7.32</v>
      </c>
      <c r="M42" s="34">
        <f t="shared" si="56"/>
        <v>31.72</v>
      </c>
      <c r="N42" s="124">
        <v>3</v>
      </c>
      <c r="O42" s="6"/>
      <c r="P42" s="147"/>
      <c r="Q42" s="146"/>
      <c r="R42" s="107"/>
      <c r="S42" s="113"/>
      <c r="T42" s="112"/>
      <c r="U42" s="36">
        <v>0</v>
      </c>
      <c r="V42" s="84">
        <f>U42*V39</f>
        <v>0</v>
      </c>
      <c r="W42" s="36">
        <v>0</v>
      </c>
      <c r="X42" s="78">
        <f>W42*X39</f>
        <v>0</v>
      </c>
      <c r="Y42" s="36">
        <v>0</v>
      </c>
      <c r="Z42" s="78">
        <f>Y42*Z39</f>
        <v>0</v>
      </c>
      <c r="AA42" s="36">
        <v>0</v>
      </c>
      <c r="AB42" s="78">
        <f>AA42*AB39</f>
        <v>0</v>
      </c>
      <c r="AC42" s="36">
        <v>0</v>
      </c>
      <c r="AD42" s="78">
        <f>AC42*AD39</f>
        <v>0</v>
      </c>
      <c r="AE42" s="36">
        <v>0</v>
      </c>
      <c r="AF42" s="78">
        <f>AE42*AF39</f>
        <v>0</v>
      </c>
      <c r="AG42" s="98">
        <f t="shared" si="61"/>
        <v>0</v>
      </c>
      <c r="AH42" s="36">
        <v>0</v>
      </c>
      <c r="AI42" s="106">
        <f>AH42*AI39</f>
        <v>0</v>
      </c>
      <c r="AJ42" s="115">
        <v>0</v>
      </c>
      <c r="AK42" s="116">
        <v>0</v>
      </c>
      <c r="AL42" s="117">
        <v>0</v>
      </c>
      <c r="AM42" s="118">
        <v>0</v>
      </c>
      <c r="AN42" s="97"/>
      <c r="AO42" s="42">
        <f t="shared" si="62"/>
        <v>12.2</v>
      </c>
      <c r="AP42" s="99">
        <f t="shared" si="63"/>
        <v>8.5399999999999991</v>
      </c>
      <c r="AQ42" s="104">
        <f t="shared" si="64"/>
        <v>6.71</v>
      </c>
      <c r="AR42" s="105">
        <f t="shared" si="65"/>
        <v>6.71</v>
      </c>
      <c r="AS42" s="100">
        <f t="shared" si="57"/>
        <v>5.734</v>
      </c>
      <c r="AT42" s="45">
        <f t="shared" si="66"/>
        <v>5.734</v>
      </c>
      <c r="AU42" s="101">
        <f t="shared" si="67"/>
        <v>5.0019999999999998</v>
      </c>
      <c r="AV42" s="101">
        <f t="shared" si="68"/>
        <v>5.0019999999999998</v>
      </c>
      <c r="AW42" s="44">
        <f t="shared" si="69"/>
        <v>4.0015999999999998</v>
      </c>
      <c r="AX42" s="44">
        <f t="shared" si="70"/>
        <v>4.0015999999999998</v>
      </c>
      <c r="AY42" s="48">
        <f t="shared" si="71"/>
        <v>2.44</v>
      </c>
      <c r="AZ42" s="47">
        <f t="shared" si="72"/>
        <v>1.22</v>
      </c>
      <c r="BA42" s="49">
        <f t="shared" si="73"/>
        <v>0.73199999999999998</v>
      </c>
      <c r="BB42" s="52">
        <f t="shared" si="74"/>
        <v>0</v>
      </c>
      <c r="BC42" s="54">
        <f t="shared" si="75"/>
        <v>0.48799999999999999</v>
      </c>
      <c r="BD42" s="55">
        <f t="shared" si="76"/>
        <v>0.24399999999999999</v>
      </c>
      <c r="BE42" s="56">
        <f t="shared" si="77"/>
        <v>0.24399999999999999</v>
      </c>
      <c r="BF42" s="57">
        <f t="shared" si="78"/>
        <v>0.48799999999999999</v>
      </c>
      <c r="BG42" s="58">
        <f t="shared" si="79"/>
        <v>0.73199999999999998</v>
      </c>
      <c r="BH42" s="5"/>
    </row>
    <row r="43" spans="1:60" s="12" customFormat="1" ht="25.15" customHeight="1" x14ac:dyDescent="0.25">
      <c r="A43" s="63" t="s">
        <v>84</v>
      </c>
      <c r="B43" s="32">
        <v>20.8</v>
      </c>
      <c r="C43" s="32">
        <f>X43</f>
        <v>0</v>
      </c>
      <c r="D43" s="32">
        <f>Z43</f>
        <v>0</v>
      </c>
      <c r="E43" s="32">
        <v>10.5</v>
      </c>
      <c r="F43" s="32">
        <f>AD43</f>
        <v>0</v>
      </c>
      <c r="G43" s="32">
        <f t="shared" si="58"/>
        <v>0</v>
      </c>
      <c r="H43" s="32">
        <f>AI43</f>
        <v>0</v>
      </c>
      <c r="I43" s="87">
        <f t="shared" si="80"/>
        <v>0</v>
      </c>
      <c r="J43" s="86">
        <f t="shared" si="59"/>
        <v>0</v>
      </c>
      <c r="K43" s="87">
        <f t="shared" si="60"/>
        <v>0</v>
      </c>
      <c r="L43" s="33">
        <f>AM43</f>
        <v>0</v>
      </c>
      <c r="M43" s="34">
        <f t="shared" si="56"/>
        <v>31.3</v>
      </c>
      <c r="N43" s="124">
        <v>4</v>
      </c>
      <c r="O43" s="6"/>
      <c r="P43" s="147"/>
      <c r="Q43" s="146"/>
      <c r="R43" s="110"/>
      <c r="S43" s="111"/>
      <c r="T43" s="112"/>
      <c r="U43" s="36">
        <v>0</v>
      </c>
      <c r="V43" s="84">
        <f>U43*V39</f>
        <v>0</v>
      </c>
      <c r="W43" s="36">
        <v>0</v>
      </c>
      <c r="X43" s="78">
        <f>W43*X39</f>
        <v>0</v>
      </c>
      <c r="Y43" s="36">
        <v>0</v>
      </c>
      <c r="Z43" s="78">
        <f>Y43*Z39</f>
        <v>0</v>
      </c>
      <c r="AA43" s="36">
        <v>0</v>
      </c>
      <c r="AB43" s="78">
        <f>AA43*AB39</f>
        <v>0</v>
      </c>
      <c r="AC43" s="36">
        <v>0</v>
      </c>
      <c r="AD43" s="78">
        <f>AC43*AD39</f>
        <v>0</v>
      </c>
      <c r="AE43" s="36">
        <v>0</v>
      </c>
      <c r="AF43" s="78">
        <f>AE43*AF39</f>
        <v>0</v>
      </c>
      <c r="AG43" s="98">
        <f t="shared" si="61"/>
        <v>0</v>
      </c>
      <c r="AH43" s="36">
        <v>0</v>
      </c>
      <c r="AI43" s="106">
        <f>AH43*AI39</f>
        <v>0</v>
      </c>
      <c r="AJ43" s="115">
        <v>0</v>
      </c>
      <c r="AK43" s="116">
        <v>0</v>
      </c>
      <c r="AL43" s="117">
        <v>0</v>
      </c>
      <c r="AM43" s="118">
        <v>0</v>
      </c>
      <c r="AN43" s="97"/>
      <c r="AO43" s="42">
        <f t="shared" si="62"/>
        <v>15.65</v>
      </c>
      <c r="AP43" s="99">
        <f t="shared" si="63"/>
        <v>10.955</v>
      </c>
      <c r="AQ43" s="104">
        <f t="shared" si="64"/>
        <v>8.6074999999999999</v>
      </c>
      <c r="AR43" s="105">
        <f t="shared" si="65"/>
        <v>8.6074999999999999</v>
      </c>
      <c r="AS43" s="100">
        <f t="shared" si="57"/>
        <v>7.3555000000000001</v>
      </c>
      <c r="AT43" s="45">
        <f t="shared" si="66"/>
        <v>7.3555000000000001</v>
      </c>
      <c r="AU43" s="101">
        <f t="shared" si="67"/>
        <v>6.4165000000000001</v>
      </c>
      <c r="AV43" s="101">
        <f t="shared" si="68"/>
        <v>6.4165000000000001</v>
      </c>
      <c r="AW43" s="44">
        <f t="shared" si="69"/>
        <v>5.1331999999999995</v>
      </c>
      <c r="AX43" s="44">
        <f t="shared" si="70"/>
        <v>5.1331999999999995</v>
      </c>
      <c r="AY43" s="48">
        <f t="shared" si="71"/>
        <v>3.13</v>
      </c>
      <c r="AZ43" s="47">
        <f t="shared" si="72"/>
        <v>1.5649999999999999</v>
      </c>
      <c r="BA43" s="49">
        <f t="shared" si="73"/>
        <v>0.93900000000000006</v>
      </c>
      <c r="BB43" s="52">
        <f t="shared" si="74"/>
        <v>0</v>
      </c>
      <c r="BC43" s="54">
        <f t="shared" si="75"/>
        <v>0.626</v>
      </c>
      <c r="BD43" s="55">
        <f t="shared" si="76"/>
        <v>0.313</v>
      </c>
      <c r="BE43" s="56">
        <f t="shared" si="77"/>
        <v>0.313</v>
      </c>
      <c r="BF43" s="57">
        <f t="shared" si="78"/>
        <v>0.626</v>
      </c>
      <c r="BG43" s="58">
        <f t="shared" si="79"/>
        <v>0.93900000000000006</v>
      </c>
      <c r="BH43" s="5"/>
    </row>
    <row r="44" spans="1:60" s="12" customFormat="1" ht="25.15" customHeight="1" x14ac:dyDescent="0.25">
      <c r="A44" s="63" t="s">
        <v>77</v>
      </c>
      <c r="B44" s="32">
        <v>17.2</v>
      </c>
      <c r="C44" s="32">
        <f>X44</f>
        <v>0</v>
      </c>
      <c r="D44" s="32">
        <v>0.8</v>
      </c>
      <c r="E44" s="32">
        <f>AB44</f>
        <v>0</v>
      </c>
      <c r="F44" s="32">
        <v>6.4</v>
      </c>
      <c r="G44" s="32">
        <f t="shared" si="58"/>
        <v>0</v>
      </c>
      <c r="H44" s="32">
        <v>6</v>
      </c>
      <c r="I44" s="87">
        <f t="shared" si="80"/>
        <v>0</v>
      </c>
      <c r="J44" s="86">
        <f t="shared" si="59"/>
        <v>0</v>
      </c>
      <c r="K44" s="87">
        <f t="shared" si="60"/>
        <v>0</v>
      </c>
      <c r="L44" s="33">
        <f>AM44</f>
        <v>0</v>
      </c>
      <c r="M44" s="34">
        <f t="shared" si="56"/>
        <v>30.4</v>
      </c>
      <c r="N44" s="124">
        <v>5</v>
      </c>
      <c r="O44" s="6"/>
      <c r="P44" s="147"/>
      <c r="Q44" s="146"/>
      <c r="R44" s="107"/>
      <c r="S44" s="113"/>
      <c r="T44" s="112"/>
      <c r="U44" s="36">
        <v>0</v>
      </c>
      <c r="V44" s="84">
        <f>U44*V39</f>
        <v>0</v>
      </c>
      <c r="W44" s="36">
        <v>0</v>
      </c>
      <c r="X44" s="78">
        <f>W44*X39</f>
        <v>0</v>
      </c>
      <c r="Y44" s="36">
        <v>0</v>
      </c>
      <c r="Z44" s="78">
        <f>Y44*Z39</f>
        <v>0</v>
      </c>
      <c r="AA44" s="36">
        <v>0</v>
      </c>
      <c r="AB44" s="78">
        <f>AA44*AB39</f>
        <v>0</v>
      </c>
      <c r="AC44" s="36">
        <v>0</v>
      </c>
      <c r="AD44" s="78">
        <f>AC44*AD39</f>
        <v>0</v>
      </c>
      <c r="AE44" s="36">
        <v>0</v>
      </c>
      <c r="AF44" s="78">
        <f>AE44*AF39</f>
        <v>0</v>
      </c>
      <c r="AG44" s="98">
        <f t="shared" si="61"/>
        <v>0</v>
      </c>
      <c r="AH44" s="36">
        <v>0</v>
      </c>
      <c r="AI44" s="106">
        <f>AH44*AI39</f>
        <v>0</v>
      </c>
      <c r="AJ44" s="115">
        <v>0</v>
      </c>
      <c r="AK44" s="116">
        <v>0</v>
      </c>
      <c r="AL44" s="117">
        <v>0</v>
      </c>
      <c r="AM44" s="118">
        <v>0</v>
      </c>
      <c r="AN44" s="97"/>
      <c r="AO44" s="42">
        <f t="shared" si="62"/>
        <v>15.2</v>
      </c>
      <c r="AP44" s="99">
        <f t="shared" si="63"/>
        <v>10.64</v>
      </c>
      <c r="AQ44" s="104">
        <f t="shared" si="64"/>
        <v>8.36</v>
      </c>
      <c r="AR44" s="105">
        <f t="shared" si="65"/>
        <v>11.591139999999999</v>
      </c>
      <c r="AS44" s="100">
        <f t="shared" si="57"/>
        <v>7.1440000000000001</v>
      </c>
      <c r="AT44" s="45">
        <f t="shared" si="66"/>
        <v>9.9051559999999998</v>
      </c>
      <c r="AU44" s="101">
        <f t="shared" si="67"/>
        <v>6.2320000000000002</v>
      </c>
      <c r="AV44" s="101">
        <f t="shared" si="68"/>
        <v>8.6406680000000016</v>
      </c>
      <c r="AW44" s="44">
        <f t="shared" si="69"/>
        <v>4.9855999999999998</v>
      </c>
      <c r="AX44" s="44">
        <f t="shared" si="70"/>
        <v>6.9125344000000002</v>
      </c>
      <c r="AY44" s="48">
        <f t="shared" si="71"/>
        <v>3.04</v>
      </c>
      <c r="AZ44" s="47">
        <f t="shared" si="72"/>
        <v>1.52</v>
      </c>
      <c r="BA44" s="49">
        <f t="shared" si="73"/>
        <v>0.91199999999999992</v>
      </c>
      <c r="BB44" s="52">
        <f t="shared" si="74"/>
        <v>0</v>
      </c>
      <c r="BC44" s="54">
        <f t="shared" si="75"/>
        <v>0.60799999999999998</v>
      </c>
      <c r="BD44" s="55">
        <f t="shared" si="76"/>
        <v>0.30399999999999999</v>
      </c>
      <c r="BE44" s="56">
        <f t="shared" si="77"/>
        <v>0.30399999999999999</v>
      </c>
      <c r="BF44" s="57">
        <f t="shared" si="78"/>
        <v>0.60799999999999998</v>
      </c>
      <c r="BG44" s="58">
        <f t="shared" si="79"/>
        <v>0.91199999999999992</v>
      </c>
      <c r="BH44" s="5"/>
    </row>
    <row r="45" spans="1:60" s="12" customFormat="1" ht="25.15" customHeight="1" x14ac:dyDescent="0.25">
      <c r="A45" s="63" t="s">
        <v>79</v>
      </c>
      <c r="B45" s="32">
        <v>25.2</v>
      </c>
      <c r="C45" s="32">
        <f>X45</f>
        <v>0</v>
      </c>
      <c r="D45" s="32">
        <f t="shared" ref="D45:D54" si="81">Z45</f>
        <v>0</v>
      </c>
      <c r="E45" s="32">
        <f>AB45</f>
        <v>0</v>
      </c>
      <c r="F45" s="32">
        <f t="shared" ref="F45:F54" si="82">AD45</f>
        <v>0</v>
      </c>
      <c r="G45" s="32">
        <f t="shared" si="58"/>
        <v>0</v>
      </c>
      <c r="H45" s="32">
        <v>1.7</v>
      </c>
      <c r="I45" s="87">
        <f t="shared" si="80"/>
        <v>0</v>
      </c>
      <c r="J45" s="86">
        <f t="shared" si="59"/>
        <v>0</v>
      </c>
      <c r="K45" s="87">
        <f t="shared" si="60"/>
        <v>0</v>
      </c>
      <c r="L45" s="33">
        <f>AM45</f>
        <v>0</v>
      </c>
      <c r="M45" s="34">
        <f t="shared" si="56"/>
        <v>26.9</v>
      </c>
      <c r="N45" s="124">
        <v>6</v>
      </c>
      <c r="O45" s="6"/>
      <c r="P45" s="147"/>
      <c r="Q45" s="146"/>
      <c r="R45" s="107"/>
      <c r="S45" s="113"/>
      <c r="T45" s="112"/>
      <c r="U45" s="36">
        <v>0</v>
      </c>
      <c r="V45" s="84">
        <f>U45*V40</f>
        <v>0</v>
      </c>
      <c r="W45" s="36">
        <v>0</v>
      </c>
      <c r="X45" s="78">
        <f>W45*X40</f>
        <v>0</v>
      </c>
      <c r="Y45" s="36">
        <v>0</v>
      </c>
      <c r="Z45" s="78">
        <f>Y45*Z40</f>
        <v>0</v>
      </c>
      <c r="AA45" s="36">
        <v>0</v>
      </c>
      <c r="AB45" s="78">
        <f>AA45*AB40</f>
        <v>0</v>
      </c>
      <c r="AC45" s="36">
        <v>0</v>
      </c>
      <c r="AD45" s="78">
        <f>AC45*AD40</f>
        <v>0</v>
      </c>
      <c r="AE45" s="36">
        <v>0</v>
      </c>
      <c r="AF45" s="78">
        <f>AE45*AF40</f>
        <v>0</v>
      </c>
      <c r="AG45" s="98">
        <f t="shared" si="61"/>
        <v>0</v>
      </c>
      <c r="AH45" s="36">
        <v>0</v>
      </c>
      <c r="AI45" s="106">
        <f>AH45*AI40</f>
        <v>0</v>
      </c>
      <c r="AJ45" s="115">
        <v>0</v>
      </c>
      <c r="AK45" s="116">
        <v>0</v>
      </c>
      <c r="AL45" s="117">
        <v>0</v>
      </c>
      <c r="AM45" s="118">
        <v>0</v>
      </c>
      <c r="AN45" s="97"/>
      <c r="AO45" s="42">
        <f t="shared" si="62"/>
        <v>13.449999999999998</v>
      </c>
      <c r="AP45" s="99">
        <f t="shared" si="63"/>
        <v>9.4149999999999991</v>
      </c>
      <c r="AQ45" s="104">
        <f t="shared" si="64"/>
        <v>7.3974999999999991</v>
      </c>
      <c r="AR45" s="105">
        <f t="shared" si="65"/>
        <v>9.6204487499999995</v>
      </c>
      <c r="AS45" s="100">
        <f t="shared" si="57"/>
        <v>6.3214999999999995</v>
      </c>
      <c r="AT45" s="45">
        <f t="shared" si="66"/>
        <v>8.2211107499999994</v>
      </c>
      <c r="AU45" s="101">
        <f t="shared" si="67"/>
        <v>5.5144999999999991</v>
      </c>
      <c r="AV45" s="101">
        <f t="shared" si="68"/>
        <v>7.1716072499999992</v>
      </c>
      <c r="AW45" s="44">
        <f t="shared" si="69"/>
        <v>4.4115999999999991</v>
      </c>
      <c r="AX45" s="44">
        <f t="shared" si="70"/>
        <v>5.7372857999999987</v>
      </c>
      <c r="AY45" s="48">
        <f t="shared" si="71"/>
        <v>2.6899999999999995</v>
      </c>
      <c r="AZ45" s="47">
        <f t="shared" si="72"/>
        <v>1.3449999999999998</v>
      </c>
      <c r="BA45" s="49">
        <f t="shared" si="73"/>
        <v>0.80699999999999994</v>
      </c>
      <c r="BB45" s="52">
        <f t="shared" si="74"/>
        <v>0</v>
      </c>
      <c r="BC45" s="54">
        <f t="shared" si="75"/>
        <v>0.53799999999999992</v>
      </c>
      <c r="BD45" s="55">
        <f t="shared" si="76"/>
        <v>0.26899999999999996</v>
      </c>
      <c r="BE45" s="56">
        <f t="shared" si="77"/>
        <v>0.26899999999999996</v>
      </c>
      <c r="BF45" s="57">
        <f t="shared" si="78"/>
        <v>0.53799999999999992</v>
      </c>
      <c r="BG45" s="58">
        <f t="shared" si="79"/>
        <v>0.80699999999999994</v>
      </c>
      <c r="BH45" s="5"/>
    </row>
    <row r="46" spans="1:60" s="12" customFormat="1" ht="25.15" customHeight="1" x14ac:dyDescent="0.25">
      <c r="A46" s="63" t="s">
        <v>85</v>
      </c>
      <c r="B46" s="32">
        <v>20.399999999999999</v>
      </c>
      <c r="C46" s="32">
        <v>4.8</v>
      </c>
      <c r="D46" s="32">
        <f t="shared" si="81"/>
        <v>0</v>
      </c>
      <c r="E46" s="32">
        <v>0.6</v>
      </c>
      <c r="F46" s="32">
        <f t="shared" si="82"/>
        <v>0</v>
      </c>
      <c r="G46" s="32">
        <f t="shared" si="58"/>
        <v>0</v>
      </c>
      <c r="H46" s="32">
        <v>0.1</v>
      </c>
      <c r="I46" s="87">
        <f t="shared" si="80"/>
        <v>0</v>
      </c>
      <c r="J46" s="86">
        <f t="shared" si="59"/>
        <v>0</v>
      </c>
      <c r="K46" s="87">
        <f t="shared" si="60"/>
        <v>0</v>
      </c>
      <c r="L46" s="33">
        <f>AM46</f>
        <v>0</v>
      </c>
      <c r="M46" s="34">
        <f t="shared" si="56"/>
        <v>25.900000000000002</v>
      </c>
      <c r="N46" s="124">
        <v>7</v>
      </c>
      <c r="O46" s="6"/>
      <c r="P46" s="147"/>
      <c r="Q46" s="146"/>
      <c r="R46" s="107"/>
      <c r="S46" s="113"/>
      <c r="T46" s="112"/>
      <c r="U46" s="36">
        <v>0</v>
      </c>
      <c r="V46" s="84">
        <f>U46*V39</f>
        <v>0</v>
      </c>
      <c r="W46" s="36">
        <v>0</v>
      </c>
      <c r="X46" s="78">
        <f>W46*X39</f>
        <v>0</v>
      </c>
      <c r="Y46" s="36">
        <v>0</v>
      </c>
      <c r="Z46" s="78">
        <f>Y46*Z39</f>
        <v>0</v>
      </c>
      <c r="AA46" s="36">
        <v>0</v>
      </c>
      <c r="AB46" s="78">
        <f>AA46*AB39</f>
        <v>0</v>
      </c>
      <c r="AC46" s="36">
        <v>0</v>
      </c>
      <c r="AD46" s="78">
        <f>AC46*AD39</f>
        <v>0</v>
      </c>
      <c r="AE46" s="36">
        <v>0</v>
      </c>
      <c r="AF46" s="78">
        <f>AE46*AF39</f>
        <v>0</v>
      </c>
      <c r="AG46" s="98">
        <f t="shared" si="61"/>
        <v>0</v>
      </c>
      <c r="AH46" s="36">
        <v>0</v>
      </c>
      <c r="AI46" s="106">
        <f>AH46*AI39</f>
        <v>0</v>
      </c>
      <c r="AJ46" s="115">
        <v>0</v>
      </c>
      <c r="AK46" s="116">
        <v>0</v>
      </c>
      <c r="AL46" s="117">
        <v>0</v>
      </c>
      <c r="AM46" s="118">
        <v>0</v>
      </c>
      <c r="AN46" s="97"/>
      <c r="AO46" s="42">
        <f t="shared" si="62"/>
        <v>12.950000000000001</v>
      </c>
      <c r="AP46" s="99">
        <f t="shared" si="63"/>
        <v>9.0649999999999995</v>
      </c>
      <c r="AQ46" s="104">
        <f t="shared" si="64"/>
        <v>7.1225000000000005</v>
      </c>
      <c r="AR46" s="105">
        <f t="shared" si="65"/>
        <v>8.8603900000000007</v>
      </c>
      <c r="AS46" s="100">
        <f t="shared" si="57"/>
        <v>6.0865</v>
      </c>
      <c r="AT46" s="45">
        <f t="shared" si="66"/>
        <v>7.5716060000000001</v>
      </c>
      <c r="AU46" s="101">
        <f t="shared" si="67"/>
        <v>5.3094999999999999</v>
      </c>
      <c r="AV46" s="101">
        <f t="shared" si="68"/>
        <v>6.6050179999999994</v>
      </c>
      <c r="AW46" s="44">
        <f t="shared" si="69"/>
        <v>4.2475999999999994</v>
      </c>
      <c r="AX46" s="44">
        <f t="shared" si="70"/>
        <v>5.2840143999999993</v>
      </c>
      <c r="AY46" s="48">
        <f t="shared" si="71"/>
        <v>2.59</v>
      </c>
      <c r="AZ46" s="47">
        <f t="shared" si="72"/>
        <v>1.2949999999999999</v>
      </c>
      <c r="BA46" s="49">
        <f t="shared" si="73"/>
        <v>0.77700000000000002</v>
      </c>
      <c r="BB46" s="52">
        <f t="shared" si="74"/>
        <v>0</v>
      </c>
      <c r="BC46" s="54">
        <f t="shared" si="75"/>
        <v>0.51800000000000002</v>
      </c>
      <c r="BD46" s="55">
        <f t="shared" si="76"/>
        <v>0.25900000000000001</v>
      </c>
      <c r="BE46" s="56">
        <f t="shared" si="77"/>
        <v>0.25900000000000001</v>
      </c>
      <c r="BF46" s="57">
        <f t="shared" si="78"/>
        <v>0.51800000000000002</v>
      </c>
      <c r="BG46" s="58">
        <f t="shared" si="79"/>
        <v>0.77700000000000002</v>
      </c>
      <c r="BH46" s="5"/>
    </row>
    <row r="47" spans="1:60" s="12" customFormat="1" ht="25.15" customHeight="1" x14ac:dyDescent="0.25">
      <c r="A47" s="63" t="s">
        <v>81</v>
      </c>
      <c r="B47" s="32">
        <v>20</v>
      </c>
      <c r="C47" s="32">
        <f>X47</f>
        <v>0</v>
      </c>
      <c r="D47" s="32">
        <f t="shared" si="81"/>
        <v>0</v>
      </c>
      <c r="E47" s="32">
        <v>1.5</v>
      </c>
      <c r="F47" s="32">
        <f t="shared" si="82"/>
        <v>0</v>
      </c>
      <c r="G47" s="32">
        <f t="shared" si="58"/>
        <v>0</v>
      </c>
      <c r="H47" s="32">
        <v>3.4</v>
      </c>
      <c r="I47" s="87">
        <f t="shared" si="80"/>
        <v>0</v>
      </c>
      <c r="J47" s="86">
        <f t="shared" si="59"/>
        <v>0</v>
      </c>
      <c r="K47" s="87">
        <f t="shared" si="60"/>
        <v>0</v>
      </c>
      <c r="L47" s="33">
        <f>AM47</f>
        <v>0</v>
      </c>
      <c r="M47" s="34">
        <f t="shared" si="56"/>
        <v>24.9</v>
      </c>
      <c r="N47" s="124">
        <v>8</v>
      </c>
      <c r="O47" s="6"/>
      <c r="P47" s="147"/>
      <c r="Q47" s="21"/>
      <c r="R47" s="107"/>
      <c r="S47" s="113"/>
      <c r="T47" s="112"/>
      <c r="U47" s="36">
        <v>0</v>
      </c>
      <c r="V47" s="84">
        <f>U47*V39</f>
        <v>0</v>
      </c>
      <c r="W47" s="36">
        <v>0</v>
      </c>
      <c r="X47" s="78">
        <f>W47*X39</f>
        <v>0</v>
      </c>
      <c r="Y47" s="36">
        <v>0</v>
      </c>
      <c r="Z47" s="78">
        <f>Y47*Z39</f>
        <v>0</v>
      </c>
      <c r="AA47" s="36">
        <v>0</v>
      </c>
      <c r="AB47" s="78">
        <f>AA47*AB39</f>
        <v>0</v>
      </c>
      <c r="AC47" s="36">
        <v>0</v>
      </c>
      <c r="AD47" s="78">
        <f>AC47*AD39</f>
        <v>0</v>
      </c>
      <c r="AE47" s="36">
        <v>0</v>
      </c>
      <c r="AF47" s="78">
        <f>AE47*AF39</f>
        <v>0</v>
      </c>
      <c r="AG47" s="98">
        <f t="shared" si="61"/>
        <v>0</v>
      </c>
      <c r="AH47" s="36">
        <v>0</v>
      </c>
      <c r="AI47" s="106">
        <f>AH47*AI39</f>
        <v>0</v>
      </c>
      <c r="AJ47" s="115">
        <v>0</v>
      </c>
      <c r="AK47" s="116">
        <v>0</v>
      </c>
      <c r="AL47" s="117">
        <v>0</v>
      </c>
      <c r="AM47" s="118">
        <v>0</v>
      </c>
      <c r="AN47" s="97"/>
      <c r="AO47" s="42">
        <f t="shared" si="62"/>
        <v>12.45</v>
      </c>
      <c r="AP47" s="99">
        <f t="shared" si="63"/>
        <v>8.7149999999999999</v>
      </c>
      <c r="AQ47" s="104">
        <f t="shared" si="64"/>
        <v>6.8475000000000001</v>
      </c>
      <c r="AR47" s="105">
        <f t="shared" si="65"/>
        <v>8.9907675000000005</v>
      </c>
      <c r="AS47" s="100">
        <f t="shared" si="57"/>
        <v>5.8514999999999997</v>
      </c>
      <c r="AT47" s="45">
        <f t="shared" si="66"/>
        <v>7.6830194999999994</v>
      </c>
      <c r="AU47" s="101">
        <f t="shared" si="67"/>
        <v>5.1044999999999998</v>
      </c>
      <c r="AV47" s="101">
        <f t="shared" si="68"/>
        <v>6.7022084999999993</v>
      </c>
      <c r="AW47" s="44">
        <f t="shared" si="69"/>
        <v>4.0835999999999997</v>
      </c>
      <c r="AX47" s="44">
        <f t="shared" si="70"/>
        <v>5.3617667999999998</v>
      </c>
      <c r="AY47" s="48">
        <f t="shared" si="71"/>
        <v>2.4900000000000002</v>
      </c>
      <c r="AZ47" s="47">
        <f t="shared" si="72"/>
        <v>1.2450000000000001</v>
      </c>
      <c r="BA47" s="49">
        <f t="shared" si="73"/>
        <v>0.747</v>
      </c>
      <c r="BB47" s="52">
        <f t="shared" si="74"/>
        <v>0</v>
      </c>
      <c r="BC47" s="54">
        <f t="shared" si="75"/>
        <v>0.498</v>
      </c>
      <c r="BD47" s="55">
        <f t="shared" si="76"/>
        <v>0.249</v>
      </c>
      <c r="BE47" s="56">
        <f t="shared" si="77"/>
        <v>0.249</v>
      </c>
      <c r="BF47" s="57">
        <f t="shared" si="78"/>
        <v>0.498</v>
      </c>
      <c r="BG47" s="58">
        <f t="shared" si="79"/>
        <v>0.747</v>
      </c>
      <c r="BH47" s="5"/>
    </row>
    <row r="48" spans="1:60" s="12" customFormat="1" ht="25.15" customHeight="1" x14ac:dyDescent="0.25">
      <c r="A48" s="63" t="s">
        <v>88</v>
      </c>
      <c r="B48" s="32">
        <v>6</v>
      </c>
      <c r="C48" s="32">
        <f>X48</f>
        <v>0</v>
      </c>
      <c r="D48" s="32">
        <f t="shared" si="81"/>
        <v>0</v>
      </c>
      <c r="E48" s="32">
        <v>11.25</v>
      </c>
      <c r="F48" s="32">
        <f t="shared" si="82"/>
        <v>0</v>
      </c>
      <c r="G48" s="32">
        <f t="shared" si="58"/>
        <v>0</v>
      </c>
      <c r="H48" s="32">
        <v>1.9</v>
      </c>
      <c r="I48" s="87">
        <f t="shared" si="80"/>
        <v>0</v>
      </c>
      <c r="J48" s="86">
        <f t="shared" si="59"/>
        <v>0</v>
      </c>
      <c r="K48" s="87">
        <f t="shared" si="60"/>
        <v>0</v>
      </c>
      <c r="L48" s="33">
        <v>5.75</v>
      </c>
      <c r="M48" s="34">
        <f t="shared" si="56"/>
        <v>24.9</v>
      </c>
      <c r="N48" s="124">
        <v>9</v>
      </c>
      <c r="O48" s="6"/>
      <c r="P48" s="147"/>
      <c r="Q48" s="21"/>
      <c r="R48" s="107"/>
      <c r="S48" s="113"/>
      <c r="T48" s="112"/>
      <c r="U48" s="36">
        <v>0</v>
      </c>
      <c r="V48" s="84">
        <f>U48*V39</f>
        <v>0</v>
      </c>
      <c r="W48" s="36">
        <v>0</v>
      </c>
      <c r="X48" s="78">
        <f>W48*X39</f>
        <v>0</v>
      </c>
      <c r="Y48" s="36">
        <v>0</v>
      </c>
      <c r="Z48" s="78">
        <f>Y48*Z39</f>
        <v>0</v>
      </c>
      <c r="AA48" s="36">
        <v>0</v>
      </c>
      <c r="AB48" s="78">
        <f>AA48*AB39</f>
        <v>0</v>
      </c>
      <c r="AC48" s="36">
        <v>0</v>
      </c>
      <c r="AD48" s="78">
        <f>AC48*AD39</f>
        <v>0</v>
      </c>
      <c r="AE48" s="36">
        <v>0</v>
      </c>
      <c r="AF48" s="78">
        <f>AE48*AF39</f>
        <v>0</v>
      </c>
      <c r="AG48" s="98">
        <f t="shared" si="61"/>
        <v>0</v>
      </c>
      <c r="AH48" s="36">
        <v>0</v>
      </c>
      <c r="AI48" s="106">
        <f>AH48*AI39</f>
        <v>0</v>
      </c>
      <c r="AJ48" s="115">
        <v>0</v>
      </c>
      <c r="AK48" s="116">
        <v>0</v>
      </c>
      <c r="AL48" s="117">
        <v>0</v>
      </c>
      <c r="AM48" s="118">
        <v>0</v>
      </c>
      <c r="AN48" s="97"/>
      <c r="AO48" s="42">
        <f t="shared" si="62"/>
        <v>9.5749999999999993</v>
      </c>
      <c r="AP48" s="99">
        <f t="shared" si="63"/>
        <v>6.7024999999999988</v>
      </c>
      <c r="AQ48" s="104">
        <f t="shared" si="64"/>
        <v>5.2662499999999994</v>
      </c>
      <c r="AR48" s="105">
        <f t="shared" si="65"/>
        <v>7.4859533099999993</v>
      </c>
      <c r="AS48" s="100">
        <f t="shared" si="57"/>
        <v>4.5002499999999994</v>
      </c>
      <c r="AT48" s="45">
        <f t="shared" si="66"/>
        <v>6.3970873739999989</v>
      </c>
      <c r="AU48" s="101">
        <f t="shared" si="67"/>
        <v>3.9257499999999994</v>
      </c>
      <c r="AV48" s="101">
        <f t="shared" si="68"/>
        <v>5.5804379219999998</v>
      </c>
      <c r="AW48" s="44">
        <f t="shared" si="69"/>
        <v>3.1405999999999992</v>
      </c>
      <c r="AX48" s="44">
        <f t="shared" si="70"/>
        <v>4.4643503375999991</v>
      </c>
      <c r="AY48" s="48">
        <f t="shared" si="71"/>
        <v>1.9149999999999998</v>
      </c>
      <c r="AZ48" s="47">
        <f t="shared" si="72"/>
        <v>0.95749999999999991</v>
      </c>
      <c r="BA48" s="49">
        <f t="shared" si="73"/>
        <v>0.5744999999999999</v>
      </c>
      <c r="BB48" s="52">
        <f t="shared" si="74"/>
        <v>0</v>
      </c>
      <c r="BC48" s="54">
        <f t="shared" si="75"/>
        <v>0.38299999999999995</v>
      </c>
      <c r="BD48" s="55">
        <f t="shared" si="76"/>
        <v>0.19149999999999998</v>
      </c>
      <c r="BE48" s="56">
        <f t="shared" si="77"/>
        <v>0.19149999999999998</v>
      </c>
      <c r="BF48" s="57">
        <f t="shared" si="78"/>
        <v>0.38299999999999995</v>
      </c>
      <c r="BG48" s="58">
        <f t="shared" si="79"/>
        <v>0.5744999999999999</v>
      </c>
      <c r="BH48" s="5"/>
    </row>
    <row r="49" spans="1:60" s="12" customFormat="1" ht="25.15" customHeight="1" x14ac:dyDescent="0.25">
      <c r="A49" s="63" t="s">
        <v>74</v>
      </c>
      <c r="B49" s="32">
        <v>12.8</v>
      </c>
      <c r="C49" s="32">
        <f>X49</f>
        <v>0</v>
      </c>
      <c r="D49" s="32">
        <f t="shared" si="81"/>
        <v>0</v>
      </c>
      <c r="E49" s="32">
        <f>AB49</f>
        <v>0</v>
      </c>
      <c r="F49" s="32">
        <f t="shared" si="82"/>
        <v>0</v>
      </c>
      <c r="G49" s="32">
        <v>3.6</v>
      </c>
      <c r="H49" s="32">
        <v>1.2</v>
      </c>
      <c r="I49" s="87">
        <f t="shared" si="80"/>
        <v>0</v>
      </c>
      <c r="J49" s="86">
        <f t="shared" si="59"/>
        <v>0</v>
      </c>
      <c r="K49" s="87">
        <f t="shared" si="60"/>
        <v>0</v>
      </c>
      <c r="L49" s="33">
        <v>3.71</v>
      </c>
      <c r="M49" s="34">
        <f t="shared" si="56"/>
        <v>21.310000000000002</v>
      </c>
      <c r="N49" s="124">
        <v>10</v>
      </c>
      <c r="O49" s="6"/>
      <c r="P49" s="147"/>
      <c r="Q49" s="21"/>
      <c r="R49" s="107"/>
      <c r="S49" s="113"/>
      <c r="T49" s="112"/>
      <c r="U49" s="36">
        <v>1</v>
      </c>
      <c r="V49" s="84">
        <f t="shared" ref="V49:V54" si="83">U49*V40</f>
        <v>0</v>
      </c>
      <c r="W49" s="36">
        <v>1</v>
      </c>
      <c r="X49" s="78">
        <f t="shared" ref="X49:X54" si="84">W49*X40</f>
        <v>0</v>
      </c>
      <c r="Y49" s="36">
        <v>1</v>
      </c>
      <c r="Z49" s="78">
        <f t="shared" ref="Z49:Z54" si="85">Y49*Z40</f>
        <v>0</v>
      </c>
      <c r="AA49" s="36">
        <v>1</v>
      </c>
      <c r="AB49" s="78">
        <f t="shared" ref="AB49:AB54" si="86">AA49*AB40</f>
        <v>0</v>
      </c>
      <c r="AC49" s="36">
        <v>1</v>
      </c>
      <c r="AD49" s="78">
        <f t="shared" ref="AD49:AD54" si="87">AC49*AD40</f>
        <v>0</v>
      </c>
      <c r="AE49" s="36">
        <v>1</v>
      </c>
      <c r="AF49" s="78">
        <f t="shared" ref="AF49:AF54" si="88">AE49*AF40</f>
        <v>0</v>
      </c>
      <c r="AG49" s="98">
        <f t="shared" ref="AG49:AG54" si="89">V49+X49+Z49+AB49+AD49+AF49</f>
        <v>0</v>
      </c>
      <c r="AH49" s="36">
        <v>1</v>
      </c>
      <c r="AI49" s="106">
        <f t="shared" ref="AI49:AI54" si="90">AH49*AI40</f>
        <v>0</v>
      </c>
      <c r="AJ49" s="115">
        <v>0</v>
      </c>
      <c r="AK49" s="116">
        <v>0</v>
      </c>
      <c r="AL49" s="117">
        <v>0</v>
      </c>
      <c r="AM49" s="118">
        <v>0</v>
      </c>
      <c r="AN49" s="97"/>
      <c r="AO49" s="42">
        <f t="shared" ref="AO49:AO54" si="91">(M49-L49)/100*50</f>
        <v>8.8000000000000007</v>
      </c>
      <c r="AP49" s="99">
        <f t="shared" ref="AP49:AP54" si="92">(M49-L49)/100*35</f>
        <v>6.160000000000001</v>
      </c>
      <c r="AQ49" s="104">
        <f t="shared" ref="AQ49:AQ54" si="93">(M49-L49)/100*27.5</f>
        <v>4.8400000000000007</v>
      </c>
      <c r="AR49" s="105">
        <f t="shared" ref="AR49:AR54" si="94">(M49-L49)/100*AR45+AQ49</f>
        <v>6.5331989800000008</v>
      </c>
      <c r="AS49" s="100">
        <f t="shared" ref="AS49:AS54" si="95">(M49-L49)/100*23.5</f>
        <v>4.1360000000000001</v>
      </c>
      <c r="AT49" s="45">
        <f t="shared" ref="AT49:AT54" si="96">(M49-L49)/100*AT45+AS49</f>
        <v>5.5829154919999997</v>
      </c>
      <c r="AU49" s="101">
        <f t="shared" ref="AU49:AU54" si="97">(M49-L49)/100*20.5</f>
        <v>3.6080000000000005</v>
      </c>
      <c r="AV49" s="101">
        <f t="shared" ref="AV49:AV54" si="98">(M49-L49)/100*AV45+AU49</f>
        <v>4.8702028760000005</v>
      </c>
      <c r="AW49" s="44">
        <f t="shared" ref="AW49:AW54" si="99">(M49-L49)/100*16.4</f>
        <v>2.8864000000000001</v>
      </c>
      <c r="AX49" s="44">
        <f t="shared" ref="AX49:AX54" si="100">(M49-L49)/100*AX45+AW49</f>
        <v>3.8961623007999999</v>
      </c>
      <c r="AY49" s="48">
        <f t="shared" ref="AY49:AY54" si="101">(M49-L49)/100*10</f>
        <v>1.7600000000000002</v>
      </c>
      <c r="AZ49" s="47">
        <f t="shared" ref="AZ49:AZ54" si="102">(M49-L49)/100*5</f>
        <v>0.88000000000000012</v>
      </c>
      <c r="BA49" s="49">
        <f t="shared" ref="BA49:BA54" si="103">(M49-L49)/100*3</f>
        <v>0.52800000000000002</v>
      </c>
      <c r="BB49" s="52">
        <f t="shared" ref="BB49:BB54" si="104">(M49-L49)/100*BB45</f>
        <v>0</v>
      </c>
      <c r="BC49" s="54">
        <f t="shared" ref="BC49:BC54" si="105">(M49-L49)/100*2</f>
        <v>0.35200000000000004</v>
      </c>
      <c r="BD49" s="55">
        <f t="shared" ref="BD49:BD54" si="106">(M49-L49)/100*1</f>
        <v>0.17600000000000002</v>
      </c>
      <c r="BE49" s="56">
        <f t="shared" ref="BE49:BE54" si="107">(M49-L49)/100*1</f>
        <v>0.17600000000000002</v>
      </c>
      <c r="BF49" s="57">
        <f t="shared" ref="BF49:BF54" si="108">(M49-L49)/100*2</f>
        <v>0.35200000000000004</v>
      </c>
      <c r="BG49" s="58">
        <f t="shared" ref="BG49:BG54" si="109">(M49-L49)/100*3</f>
        <v>0.52800000000000002</v>
      </c>
      <c r="BH49" s="5"/>
    </row>
    <row r="50" spans="1:60" s="12" customFormat="1" ht="25.15" customHeight="1" x14ac:dyDescent="0.25">
      <c r="A50" s="63" t="s">
        <v>86</v>
      </c>
      <c r="B50" s="32">
        <v>14.4</v>
      </c>
      <c r="C50" s="32">
        <f>X50</f>
        <v>0</v>
      </c>
      <c r="D50" s="32">
        <f t="shared" si="81"/>
        <v>0</v>
      </c>
      <c r="E50" s="32">
        <f>AB50</f>
        <v>0</v>
      </c>
      <c r="F50" s="32">
        <f t="shared" si="82"/>
        <v>0</v>
      </c>
      <c r="G50" s="32">
        <f>AF50</f>
        <v>0</v>
      </c>
      <c r="H50" s="32">
        <v>1.3</v>
      </c>
      <c r="I50" s="87">
        <f t="shared" si="80"/>
        <v>0</v>
      </c>
      <c r="J50" s="86">
        <f t="shared" si="59"/>
        <v>0</v>
      </c>
      <c r="K50" s="87">
        <f t="shared" si="60"/>
        <v>0</v>
      </c>
      <c r="L50" s="33">
        <v>3.26</v>
      </c>
      <c r="M50" s="34">
        <f t="shared" si="56"/>
        <v>18.96</v>
      </c>
      <c r="N50" s="124">
        <v>11</v>
      </c>
      <c r="O50" s="6"/>
      <c r="P50" s="147"/>
      <c r="Q50" s="21"/>
      <c r="R50" s="107"/>
      <c r="S50" s="113"/>
      <c r="T50" s="112"/>
      <c r="U50" s="36">
        <v>2</v>
      </c>
      <c r="V50" s="84">
        <f t="shared" si="83"/>
        <v>0</v>
      </c>
      <c r="W50" s="36">
        <v>2</v>
      </c>
      <c r="X50" s="78">
        <f t="shared" si="84"/>
        <v>0</v>
      </c>
      <c r="Y50" s="36">
        <v>2</v>
      </c>
      <c r="Z50" s="78">
        <f t="shared" si="85"/>
        <v>0</v>
      </c>
      <c r="AA50" s="36">
        <v>2</v>
      </c>
      <c r="AB50" s="78">
        <f t="shared" si="86"/>
        <v>0</v>
      </c>
      <c r="AC50" s="36">
        <v>2</v>
      </c>
      <c r="AD50" s="78">
        <f t="shared" si="87"/>
        <v>0</v>
      </c>
      <c r="AE50" s="36">
        <v>2</v>
      </c>
      <c r="AF50" s="78">
        <f t="shared" si="88"/>
        <v>0</v>
      </c>
      <c r="AG50" s="98">
        <f t="shared" si="89"/>
        <v>0</v>
      </c>
      <c r="AH50" s="36">
        <v>2</v>
      </c>
      <c r="AI50" s="106">
        <f t="shared" si="90"/>
        <v>0</v>
      </c>
      <c r="AJ50" s="115">
        <v>0</v>
      </c>
      <c r="AK50" s="116">
        <v>0</v>
      </c>
      <c r="AL50" s="117">
        <v>0</v>
      </c>
      <c r="AM50" s="118">
        <v>0</v>
      </c>
      <c r="AN50" s="97"/>
      <c r="AO50" s="42">
        <f t="shared" si="91"/>
        <v>7.85</v>
      </c>
      <c r="AP50" s="99">
        <f t="shared" si="92"/>
        <v>5.4950000000000001</v>
      </c>
      <c r="AQ50" s="104">
        <f t="shared" si="93"/>
        <v>4.3174999999999999</v>
      </c>
      <c r="AR50" s="105">
        <f t="shared" si="94"/>
        <v>5.7085812300000001</v>
      </c>
      <c r="AS50" s="100">
        <f t="shared" si="95"/>
        <v>3.6895000000000002</v>
      </c>
      <c r="AT50" s="45">
        <f t="shared" si="96"/>
        <v>4.8782421420000004</v>
      </c>
      <c r="AU50" s="101">
        <f t="shared" si="97"/>
        <v>3.2185000000000001</v>
      </c>
      <c r="AV50" s="101">
        <f t="shared" si="98"/>
        <v>4.2554878259999995</v>
      </c>
      <c r="AW50" s="44">
        <f t="shared" si="99"/>
        <v>2.5747999999999998</v>
      </c>
      <c r="AX50" s="44">
        <f t="shared" si="100"/>
        <v>3.4043902607999996</v>
      </c>
      <c r="AY50" s="48">
        <f t="shared" si="101"/>
        <v>1.57</v>
      </c>
      <c r="AZ50" s="47">
        <f t="shared" si="102"/>
        <v>0.78500000000000003</v>
      </c>
      <c r="BA50" s="49">
        <f t="shared" si="103"/>
        <v>0.47099999999999997</v>
      </c>
      <c r="BB50" s="52">
        <f t="shared" si="104"/>
        <v>0</v>
      </c>
      <c r="BC50" s="54">
        <f t="shared" si="105"/>
        <v>0.314</v>
      </c>
      <c r="BD50" s="55">
        <f t="shared" si="106"/>
        <v>0.157</v>
      </c>
      <c r="BE50" s="56">
        <f t="shared" si="107"/>
        <v>0.157</v>
      </c>
      <c r="BF50" s="57">
        <f t="shared" si="108"/>
        <v>0.314</v>
      </c>
      <c r="BG50" s="58">
        <f t="shared" si="109"/>
        <v>0.47099999999999997</v>
      </c>
      <c r="BH50" s="5"/>
    </row>
    <row r="51" spans="1:60" s="12" customFormat="1" ht="25.15" customHeight="1" x14ac:dyDescent="0.25">
      <c r="A51" s="63" t="s">
        <v>87</v>
      </c>
      <c r="B51" s="32">
        <v>3.2</v>
      </c>
      <c r="C51" s="32">
        <v>6.3</v>
      </c>
      <c r="D51" s="32">
        <f t="shared" si="81"/>
        <v>0</v>
      </c>
      <c r="E51" s="32">
        <f>AB51</f>
        <v>0</v>
      </c>
      <c r="F51" s="32">
        <f t="shared" si="82"/>
        <v>0</v>
      </c>
      <c r="G51" s="32">
        <v>3.6</v>
      </c>
      <c r="H51" s="32">
        <v>1.7</v>
      </c>
      <c r="I51" s="87">
        <f t="shared" si="80"/>
        <v>0</v>
      </c>
      <c r="J51" s="86">
        <f t="shared" si="59"/>
        <v>0</v>
      </c>
      <c r="K51" s="87">
        <f t="shared" si="60"/>
        <v>0</v>
      </c>
      <c r="L51" s="33">
        <v>2.87</v>
      </c>
      <c r="M51" s="34">
        <f t="shared" si="56"/>
        <v>17.669999999999998</v>
      </c>
      <c r="N51" s="124">
        <v>12</v>
      </c>
      <c r="O51" s="6"/>
      <c r="P51" s="147"/>
      <c r="Q51" s="21"/>
      <c r="R51" s="107"/>
      <c r="S51" s="113"/>
      <c r="T51" s="112"/>
      <c r="U51" s="36">
        <v>3</v>
      </c>
      <c r="V51" s="84">
        <f t="shared" si="83"/>
        <v>0</v>
      </c>
      <c r="W51" s="36">
        <v>3</v>
      </c>
      <c r="X51" s="78">
        <f t="shared" si="84"/>
        <v>0</v>
      </c>
      <c r="Y51" s="36">
        <v>3</v>
      </c>
      <c r="Z51" s="78">
        <f t="shared" si="85"/>
        <v>0</v>
      </c>
      <c r="AA51" s="36">
        <v>3</v>
      </c>
      <c r="AB51" s="78">
        <f t="shared" si="86"/>
        <v>0</v>
      </c>
      <c r="AC51" s="36">
        <v>3</v>
      </c>
      <c r="AD51" s="78">
        <f t="shared" si="87"/>
        <v>0</v>
      </c>
      <c r="AE51" s="36">
        <v>3</v>
      </c>
      <c r="AF51" s="78">
        <f t="shared" si="88"/>
        <v>0</v>
      </c>
      <c r="AG51" s="98">
        <f t="shared" si="89"/>
        <v>0</v>
      </c>
      <c r="AH51" s="36">
        <v>3</v>
      </c>
      <c r="AI51" s="106">
        <f t="shared" si="90"/>
        <v>0</v>
      </c>
      <c r="AJ51" s="115">
        <v>0</v>
      </c>
      <c r="AK51" s="116">
        <v>0</v>
      </c>
      <c r="AL51" s="117">
        <v>0</v>
      </c>
      <c r="AM51" s="118">
        <v>0</v>
      </c>
      <c r="AN51" s="97"/>
      <c r="AO51" s="42">
        <f t="shared" si="91"/>
        <v>7.3999999999999986</v>
      </c>
      <c r="AP51" s="99">
        <f t="shared" si="92"/>
        <v>5.1799999999999988</v>
      </c>
      <c r="AQ51" s="104">
        <f t="shared" si="93"/>
        <v>4.0699999999999994</v>
      </c>
      <c r="AR51" s="105">
        <f t="shared" si="94"/>
        <v>5.4006335899999991</v>
      </c>
      <c r="AS51" s="100">
        <f t="shared" si="95"/>
        <v>3.4779999999999993</v>
      </c>
      <c r="AT51" s="45">
        <f t="shared" si="96"/>
        <v>4.6150868859999985</v>
      </c>
      <c r="AU51" s="101">
        <f t="shared" si="97"/>
        <v>3.0339999999999994</v>
      </c>
      <c r="AV51" s="101">
        <f t="shared" si="98"/>
        <v>4.0259268579999992</v>
      </c>
      <c r="AW51" s="44">
        <f t="shared" si="99"/>
        <v>2.4271999999999991</v>
      </c>
      <c r="AX51" s="44">
        <f t="shared" si="100"/>
        <v>3.2207414863999988</v>
      </c>
      <c r="AY51" s="48">
        <f t="shared" si="101"/>
        <v>1.4799999999999995</v>
      </c>
      <c r="AZ51" s="47">
        <f t="shared" si="102"/>
        <v>0.73999999999999977</v>
      </c>
      <c r="BA51" s="49">
        <f t="shared" si="103"/>
        <v>0.44399999999999989</v>
      </c>
      <c r="BB51" s="52">
        <f t="shared" si="104"/>
        <v>0</v>
      </c>
      <c r="BC51" s="54">
        <f t="shared" si="105"/>
        <v>0.29599999999999993</v>
      </c>
      <c r="BD51" s="55">
        <f t="shared" si="106"/>
        <v>0.14799999999999996</v>
      </c>
      <c r="BE51" s="56">
        <f t="shared" si="107"/>
        <v>0.14799999999999996</v>
      </c>
      <c r="BF51" s="57">
        <f t="shared" si="108"/>
        <v>0.29599999999999993</v>
      </c>
      <c r="BG51" s="58">
        <f t="shared" si="109"/>
        <v>0.44399999999999989</v>
      </c>
      <c r="BH51" s="5"/>
    </row>
    <row r="52" spans="1:60" s="12" customFormat="1" ht="25.15" customHeight="1" x14ac:dyDescent="0.25">
      <c r="A52" s="120" t="s">
        <v>80</v>
      </c>
      <c r="B52" s="32">
        <v>5.6</v>
      </c>
      <c r="C52" s="32">
        <v>2.4</v>
      </c>
      <c r="D52" s="32">
        <f t="shared" si="81"/>
        <v>0</v>
      </c>
      <c r="E52" s="32">
        <v>2.25</v>
      </c>
      <c r="F52" s="32">
        <f t="shared" si="82"/>
        <v>0</v>
      </c>
      <c r="G52" s="32">
        <v>3.6</v>
      </c>
      <c r="H52" s="32">
        <v>0.7</v>
      </c>
      <c r="I52" s="87">
        <f t="shared" si="80"/>
        <v>0</v>
      </c>
      <c r="J52" s="86">
        <f t="shared" si="59"/>
        <v>0</v>
      </c>
      <c r="K52" s="87">
        <f t="shared" si="60"/>
        <v>0</v>
      </c>
      <c r="L52" s="33">
        <v>2.91</v>
      </c>
      <c r="M52" s="34">
        <f t="shared" si="56"/>
        <v>17.46</v>
      </c>
      <c r="N52" s="124">
        <v>13</v>
      </c>
      <c r="O52" s="6"/>
      <c r="P52" s="147"/>
      <c r="Q52" s="21"/>
      <c r="R52" s="107"/>
      <c r="S52" s="113"/>
      <c r="T52" s="112"/>
      <c r="U52" s="36">
        <v>4</v>
      </c>
      <c r="V52" s="84">
        <f t="shared" si="83"/>
        <v>0</v>
      </c>
      <c r="W52" s="36">
        <v>4</v>
      </c>
      <c r="X52" s="78">
        <f t="shared" si="84"/>
        <v>0</v>
      </c>
      <c r="Y52" s="36">
        <v>4</v>
      </c>
      <c r="Z52" s="78">
        <f t="shared" si="85"/>
        <v>0</v>
      </c>
      <c r="AA52" s="36">
        <v>4</v>
      </c>
      <c r="AB52" s="78">
        <f t="shared" si="86"/>
        <v>0</v>
      </c>
      <c r="AC52" s="36">
        <v>4</v>
      </c>
      <c r="AD52" s="78">
        <f t="shared" si="87"/>
        <v>0</v>
      </c>
      <c r="AE52" s="36">
        <v>4</v>
      </c>
      <c r="AF52" s="78">
        <f t="shared" si="88"/>
        <v>0</v>
      </c>
      <c r="AG52" s="98">
        <f t="shared" si="89"/>
        <v>0</v>
      </c>
      <c r="AH52" s="36">
        <v>4</v>
      </c>
      <c r="AI52" s="106">
        <f t="shared" si="90"/>
        <v>0</v>
      </c>
      <c r="AJ52" s="115">
        <v>0</v>
      </c>
      <c r="AK52" s="116">
        <v>0</v>
      </c>
      <c r="AL52" s="117">
        <v>0</v>
      </c>
      <c r="AM52" s="118">
        <v>0</v>
      </c>
      <c r="AN52" s="97"/>
      <c r="AO52" s="42">
        <f t="shared" si="91"/>
        <v>7.2750000000000012</v>
      </c>
      <c r="AP52" s="99">
        <f t="shared" si="92"/>
        <v>5.0925000000000002</v>
      </c>
      <c r="AQ52" s="104">
        <f t="shared" si="93"/>
        <v>4.0012500000000006</v>
      </c>
      <c r="AR52" s="105">
        <f t="shared" si="94"/>
        <v>5.0904562066050012</v>
      </c>
      <c r="AS52" s="100">
        <f t="shared" si="95"/>
        <v>3.4192500000000003</v>
      </c>
      <c r="AT52" s="45">
        <f t="shared" si="96"/>
        <v>4.3500262129170002</v>
      </c>
      <c r="AU52" s="101">
        <f t="shared" si="97"/>
        <v>2.9827500000000002</v>
      </c>
      <c r="AV52" s="101">
        <f t="shared" si="98"/>
        <v>3.7947037176510001</v>
      </c>
      <c r="AW52" s="44">
        <f t="shared" si="99"/>
        <v>2.3862000000000001</v>
      </c>
      <c r="AX52" s="44">
        <f t="shared" si="100"/>
        <v>3.0357629741208001</v>
      </c>
      <c r="AY52" s="48">
        <f t="shared" si="101"/>
        <v>1.4550000000000001</v>
      </c>
      <c r="AZ52" s="47">
        <f t="shared" si="102"/>
        <v>0.72750000000000004</v>
      </c>
      <c r="BA52" s="49">
        <f t="shared" si="103"/>
        <v>0.43650000000000005</v>
      </c>
      <c r="BB52" s="52">
        <f t="shared" si="104"/>
        <v>0</v>
      </c>
      <c r="BC52" s="54">
        <f t="shared" si="105"/>
        <v>0.29100000000000004</v>
      </c>
      <c r="BD52" s="55">
        <f t="shared" si="106"/>
        <v>0.14550000000000002</v>
      </c>
      <c r="BE52" s="56">
        <f t="shared" si="107"/>
        <v>0.14550000000000002</v>
      </c>
      <c r="BF52" s="57">
        <f t="shared" si="108"/>
        <v>0.29100000000000004</v>
      </c>
      <c r="BG52" s="58">
        <f t="shared" si="109"/>
        <v>0.43650000000000005</v>
      </c>
      <c r="BH52" s="5"/>
    </row>
    <row r="53" spans="1:60" s="12" customFormat="1" ht="25.15" customHeight="1" x14ac:dyDescent="0.25">
      <c r="A53" s="63" t="s">
        <v>78</v>
      </c>
      <c r="B53" s="32">
        <v>2</v>
      </c>
      <c r="C53" s="32">
        <f>X53</f>
        <v>0</v>
      </c>
      <c r="D53" s="32">
        <f t="shared" si="81"/>
        <v>0</v>
      </c>
      <c r="E53" s="32">
        <v>10.65</v>
      </c>
      <c r="F53" s="32">
        <f t="shared" si="82"/>
        <v>0</v>
      </c>
      <c r="G53" s="32">
        <v>2.7</v>
      </c>
      <c r="H53" s="32">
        <v>0.2</v>
      </c>
      <c r="I53" s="87">
        <f t="shared" si="80"/>
        <v>0</v>
      </c>
      <c r="J53" s="86">
        <f t="shared" si="59"/>
        <v>0</v>
      </c>
      <c r="K53" s="87">
        <f t="shared" si="60"/>
        <v>0</v>
      </c>
      <c r="L53" s="33">
        <f>AM53</f>
        <v>0</v>
      </c>
      <c r="M53" s="34">
        <f t="shared" si="56"/>
        <v>15.55</v>
      </c>
      <c r="N53" s="124">
        <v>14</v>
      </c>
      <c r="O53" s="6"/>
      <c r="P53" s="147"/>
      <c r="Q53" s="21"/>
      <c r="R53" s="107"/>
      <c r="S53" s="113"/>
      <c r="T53" s="112"/>
      <c r="U53" s="36">
        <v>5</v>
      </c>
      <c r="V53" s="84">
        <f t="shared" si="83"/>
        <v>0</v>
      </c>
      <c r="W53" s="36">
        <v>5</v>
      </c>
      <c r="X53" s="78">
        <f t="shared" si="84"/>
        <v>0</v>
      </c>
      <c r="Y53" s="36">
        <v>5</v>
      </c>
      <c r="Z53" s="78">
        <f t="shared" si="85"/>
        <v>0</v>
      </c>
      <c r="AA53" s="36">
        <v>5</v>
      </c>
      <c r="AB53" s="78">
        <f t="shared" si="86"/>
        <v>0</v>
      </c>
      <c r="AC53" s="36">
        <v>5</v>
      </c>
      <c r="AD53" s="78">
        <f t="shared" si="87"/>
        <v>0</v>
      </c>
      <c r="AE53" s="36">
        <v>5</v>
      </c>
      <c r="AF53" s="78">
        <f t="shared" si="88"/>
        <v>0</v>
      </c>
      <c r="AG53" s="98">
        <f t="shared" si="89"/>
        <v>0</v>
      </c>
      <c r="AH53" s="36">
        <v>5</v>
      </c>
      <c r="AI53" s="106">
        <f t="shared" si="90"/>
        <v>0</v>
      </c>
      <c r="AJ53" s="115">
        <v>0</v>
      </c>
      <c r="AK53" s="116">
        <v>0</v>
      </c>
      <c r="AL53" s="117">
        <v>0</v>
      </c>
      <c r="AM53" s="118">
        <v>0</v>
      </c>
      <c r="AN53" s="97"/>
      <c r="AO53" s="42">
        <f t="shared" si="91"/>
        <v>7.7750000000000004</v>
      </c>
      <c r="AP53" s="99">
        <f t="shared" si="92"/>
        <v>5.4424999999999999</v>
      </c>
      <c r="AQ53" s="104">
        <f t="shared" si="93"/>
        <v>4.2762500000000001</v>
      </c>
      <c r="AR53" s="105">
        <f t="shared" si="94"/>
        <v>5.2921624413900004</v>
      </c>
      <c r="AS53" s="100">
        <f t="shared" si="95"/>
        <v>3.6542499999999998</v>
      </c>
      <c r="AT53" s="45">
        <f t="shared" si="96"/>
        <v>4.5223933590059993</v>
      </c>
      <c r="AU53" s="101">
        <f t="shared" si="97"/>
        <v>3.1877499999999999</v>
      </c>
      <c r="AV53" s="101">
        <f t="shared" si="98"/>
        <v>3.945066547218</v>
      </c>
      <c r="AW53" s="44">
        <f t="shared" si="99"/>
        <v>2.5501999999999998</v>
      </c>
      <c r="AX53" s="44">
        <f t="shared" si="100"/>
        <v>3.1560532377743997</v>
      </c>
      <c r="AY53" s="48">
        <f t="shared" si="101"/>
        <v>1.5549999999999999</v>
      </c>
      <c r="AZ53" s="47">
        <f t="shared" si="102"/>
        <v>0.77749999999999997</v>
      </c>
      <c r="BA53" s="49">
        <f t="shared" si="103"/>
        <v>0.46650000000000003</v>
      </c>
      <c r="BB53" s="52">
        <f t="shared" si="104"/>
        <v>0</v>
      </c>
      <c r="BC53" s="54">
        <f t="shared" si="105"/>
        <v>0.311</v>
      </c>
      <c r="BD53" s="55">
        <f t="shared" si="106"/>
        <v>0.1555</v>
      </c>
      <c r="BE53" s="56">
        <f t="shared" si="107"/>
        <v>0.1555</v>
      </c>
      <c r="BF53" s="57">
        <f t="shared" si="108"/>
        <v>0.311</v>
      </c>
      <c r="BG53" s="58">
        <f t="shared" si="109"/>
        <v>0.46650000000000003</v>
      </c>
      <c r="BH53" s="5"/>
    </row>
    <row r="54" spans="1:60" s="12" customFormat="1" ht="25.15" customHeight="1" x14ac:dyDescent="0.25">
      <c r="A54" s="63" t="s">
        <v>82</v>
      </c>
      <c r="B54" s="32">
        <v>8.8000000000000007</v>
      </c>
      <c r="C54" s="32">
        <f>X54</f>
        <v>0</v>
      </c>
      <c r="D54" s="32">
        <f t="shared" si="81"/>
        <v>0</v>
      </c>
      <c r="E54" s="32">
        <f>AB54</f>
        <v>0</v>
      </c>
      <c r="F54" s="32">
        <f t="shared" si="82"/>
        <v>0</v>
      </c>
      <c r="G54" s="32">
        <f>AF54</f>
        <v>0</v>
      </c>
      <c r="H54" s="32">
        <f>AI54</f>
        <v>0</v>
      </c>
      <c r="I54" s="87">
        <f t="shared" si="80"/>
        <v>0</v>
      </c>
      <c r="J54" s="86">
        <f t="shared" si="59"/>
        <v>0</v>
      </c>
      <c r="K54" s="87">
        <f t="shared" si="60"/>
        <v>0</v>
      </c>
      <c r="L54" s="33">
        <f>AM54</f>
        <v>0</v>
      </c>
      <c r="M54" s="34">
        <f t="shared" si="56"/>
        <v>8.8000000000000007</v>
      </c>
      <c r="N54" s="124">
        <v>15</v>
      </c>
      <c r="O54" s="6"/>
      <c r="P54" s="147"/>
      <c r="Q54" s="21"/>
      <c r="R54" s="107"/>
      <c r="S54" s="113"/>
      <c r="T54" s="112"/>
      <c r="U54" s="36">
        <v>6</v>
      </c>
      <c r="V54" s="84">
        <f t="shared" si="83"/>
        <v>0</v>
      </c>
      <c r="W54" s="36">
        <v>6</v>
      </c>
      <c r="X54" s="78">
        <f t="shared" si="84"/>
        <v>0</v>
      </c>
      <c r="Y54" s="36">
        <v>6</v>
      </c>
      <c r="Z54" s="78">
        <f t="shared" si="85"/>
        <v>0</v>
      </c>
      <c r="AA54" s="36">
        <v>6</v>
      </c>
      <c r="AB54" s="78">
        <f t="shared" si="86"/>
        <v>0</v>
      </c>
      <c r="AC54" s="36">
        <v>6</v>
      </c>
      <c r="AD54" s="78">
        <f t="shared" si="87"/>
        <v>0</v>
      </c>
      <c r="AE54" s="36">
        <v>6</v>
      </c>
      <c r="AF54" s="78">
        <f t="shared" si="88"/>
        <v>0</v>
      </c>
      <c r="AG54" s="98">
        <f t="shared" si="89"/>
        <v>0</v>
      </c>
      <c r="AH54" s="36">
        <v>6</v>
      </c>
      <c r="AI54" s="106">
        <f t="shared" si="90"/>
        <v>0</v>
      </c>
      <c r="AJ54" s="115">
        <v>0</v>
      </c>
      <c r="AK54" s="116">
        <v>0</v>
      </c>
      <c r="AL54" s="117">
        <v>0</v>
      </c>
      <c r="AM54" s="118">
        <v>0</v>
      </c>
      <c r="AN54" s="97"/>
      <c r="AO54" s="42">
        <f t="shared" si="91"/>
        <v>4.4000000000000004</v>
      </c>
      <c r="AP54" s="99">
        <f t="shared" si="92"/>
        <v>3.0800000000000005</v>
      </c>
      <c r="AQ54" s="104">
        <f t="shared" si="93"/>
        <v>2.4200000000000004</v>
      </c>
      <c r="AR54" s="105">
        <f t="shared" si="94"/>
        <v>2.9223551482400003</v>
      </c>
      <c r="AS54" s="100">
        <f t="shared" si="95"/>
        <v>2.0680000000000001</v>
      </c>
      <c r="AT54" s="45">
        <f t="shared" si="96"/>
        <v>2.4972853084960001</v>
      </c>
      <c r="AU54" s="101">
        <f t="shared" si="97"/>
        <v>1.8040000000000003</v>
      </c>
      <c r="AV54" s="101">
        <f t="shared" si="98"/>
        <v>2.1784829286880001</v>
      </c>
      <c r="AW54" s="44">
        <f t="shared" si="99"/>
        <v>1.4432</v>
      </c>
      <c r="AX54" s="44">
        <f t="shared" si="100"/>
        <v>1.7427863429504</v>
      </c>
      <c r="AY54" s="48">
        <f t="shared" si="101"/>
        <v>0.88000000000000012</v>
      </c>
      <c r="AZ54" s="47">
        <f t="shared" si="102"/>
        <v>0.44000000000000006</v>
      </c>
      <c r="BA54" s="49">
        <f t="shared" si="103"/>
        <v>0.26400000000000001</v>
      </c>
      <c r="BB54" s="52">
        <f t="shared" si="104"/>
        <v>0</v>
      </c>
      <c r="BC54" s="54">
        <f t="shared" si="105"/>
        <v>0.17600000000000002</v>
      </c>
      <c r="BD54" s="55">
        <f t="shared" si="106"/>
        <v>8.8000000000000009E-2</v>
      </c>
      <c r="BE54" s="56">
        <f t="shared" si="107"/>
        <v>8.8000000000000009E-2</v>
      </c>
      <c r="BF54" s="57">
        <f t="shared" si="108"/>
        <v>0.17600000000000002</v>
      </c>
      <c r="BG54" s="58">
        <f t="shared" si="109"/>
        <v>0.26400000000000001</v>
      </c>
      <c r="BH54" s="5"/>
    </row>
    <row r="55" spans="1:60" s="12" customFormat="1" ht="25.15" customHeight="1" x14ac:dyDescent="0.25">
      <c r="A55" s="127" t="s">
        <v>91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6"/>
      <c r="P55" s="147"/>
      <c r="Q55" s="21"/>
      <c r="R55" s="121"/>
      <c r="S55" s="122"/>
      <c r="T55" s="123"/>
      <c r="U55" s="36"/>
      <c r="V55" s="84"/>
      <c r="W55" s="36"/>
      <c r="X55" s="78"/>
      <c r="Y55" s="36"/>
      <c r="Z55" s="78"/>
      <c r="AA55" s="36"/>
      <c r="AB55" s="78"/>
      <c r="AC55" s="36"/>
      <c r="AD55" s="78"/>
      <c r="AE55" s="36"/>
      <c r="AF55" s="78"/>
      <c r="AG55" s="98"/>
      <c r="AH55" s="36"/>
      <c r="AI55" s="106"/>
      <c r="AJ55" s="115"/>
      <c r="AK55" s="116"/>
      <c r="AL55" s="117"/>
      <c r="AM55" s="118"/>
      <c r="AN55" s="97"/>
      <c r="AO55" s="42"/>
      <c r="AP55" s="99"/>
      <c r="AQ55" s="104"/>
      <c r="AR55" s="105"/>
      <c r="AS55" s="100"/>
      <c r="AT55" s="45"/>
      <c r="AU55" s="101"/>
      <c r="AV55" s="101"/>
      <c r="AW55" s="44"/>
      <c r="AX55" s="44"/>
      <c r="AY55" s="48"/>
      <c r="AZ55" s="47"/>
      <c r="BA55" s="49"/>
      <c r="BB55" s="52"/>
      <c r="BC55" s="54"/>
      <c r="BD55" s="55"/>
      <c r="BE55" s="56"/>
      <c r="BF55" s="57"/>
      <c r="BG55" s="58"/>
    </row>
    <row r="56" spans="1:60" s="12" customFormat="1" ht="12.75" customHeight="1" x14ac:dyDescent="0.2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6"/>
      <c r="P56" s="147"/>
      <c r="Q56" s="21"/>
      <c r="R56" s="121"/>
      <c r="S56" s="122"/>
      <c r="T56" s="123"/>
      <c r="U56" s="36"/>
      <c r="V56" s="84"/>
      <c r="W56" s="36"/>
      <c r="X56" s="78"/>
      <c r="Y56" s="36"/>
      <c r="Z56" s="78"/>
      <c r="AA56" s="36"/>
      <c r="AB56" s="78"/>
      <c r="AC56" s="36"/>
      <c r="AD56" s="78"/>
      <c r="AE56" s="36"/>
      <c r="AF56" s="78"/>
      <c r="AG56" s="98"/>
      <c r="AH56" s="36"/>
      <c r="AI56" s="106"/>
      <c r="AJ56" s="115"/>
      <c r="AK56" s="116"/>
      <c r="AL56" s="117"/>
      <c r="AM56" s="118"/>
      <c r="AN56" s="97"/>
      <c r="AO56" s="42"/>
      <c r="AP56" s="99"/>
      <c r="AQ56" s="104"/>
      <c r="AR56" s="105"/>
      <c r="AS56" s="100"/>
      <c r="AT56" s="45"/>
      <c r="AU56" s="101"/>
      <c r="AV56" s="101"/>
      <c r="AW56" s="44"/>
      <c r="AX56" s="44"/>
      <c r="AY56" s="48"/>
      <c r="AZ56" s="47"/>
      <c r="BA56" s="49"/>
      <c r="BB56" s="52"/>
      <c r="BC56" s="54"/>
      <c r="BD56" s="55"/>
      <c r="BE56" s="56"/>
      <c r="BF56" s="57"/>
      <c r="BG56" s="58"/>
    </row>
    <row r="57" spans="1:60" s="12" customFormat="1" ht="14.25" hidden="1" customHeight="1" x14ac:dyDescent="0.2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P57" s="147"/>
      <c r="Q57" s="21"/>
      <c r="R57" s="17"/>
      <c r="S57" s="17"/>
      <c r="T57" s="17"/>
      <c r="U57" s="29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79"/>
      <c r="AH57" s="17"/>
      <c r="AI57" s="17"/>
      <c r="AJ57" s="23"/>
      <c r="AK57" s="23"/>
      <c r="AL57" s="23"/>
      <c r="AM57" s="23"/>
      <c r="AN57" s="23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</row>
    <row r="58" spans="1:60" s="64" customFormat="1" ht="20.100000000000001" customHeight="1" x14ac:dyDescent="0.25">
      <c r="A58" s="64" t="s">
        <v>102</v>
      </c>
      <c r="M58" s="65"/>
      <c r="N58" s="65"/>
      <c r="O58" s="65"/>
      <c r="P58" s="147"/>
      <c r="Q58" s="66"/>
      <c r="R58" s="19"/>
      <c r="S58" s="19"/>
      <c r="T58" s="19"/>
      <c r="U58" s="30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80"/>
      <c r="AH58" s="19"/>
      <c r="AI58" s="19"/>
      <c r="AJ58" s="24"/>
      <c r="AK58" s="24"/>
      <c r="AL58" s="24"/>
      <c r="AM58" s="24"/>
      <c r="AN58" s="24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 spans="1:60" s="18" customFormat="1" ht="20.100000000000001" customHeight="1" x14ac:dyDescent="0.25">
      <c r="M59" s="12"/>
      <c r="N59" s="12"/>
      <c r="O59" s="12"/>
      <c r="P59" s="66"/>
      <c r="Q59" s="12"/>
      <c r="R59" s="19"/>
      <c r="S59" s="19"/>
      <c r="T59" s="19"/>
      <c r="U59" s="30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80"/>
      <c r="AH59" s="19"/>
      <c r="AI59" s="19"/>
      <c r="AJ59" s="24"/>
      <c r="AK59" s="24"/>
      <c r="AL59" s="24"/>
      <c r="AM59" s="24"/>
      <c r="AN59" s="24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 spans="1:60" s="11" customFormat="1" ht="10.15" customHeight="1" x14ac:dyDescent="0.25">
      <c r="M60" s="8"/>
      <c r="N60" s="8"/>
      <c r="O60" s="8"/>
      <c r="P60" s="147" t="s">
        <v>72</v>
      </c>
      <c r="Q60" s="21"/>
      <c r="R60" s="148" t="s">
        <v>36</v>
      </c>
      <c r="S60" s="148" t="s">
        <v>37</v>
      </c>
      <c r="T60" s="148" t="s">
        <v>38</v>
      </c>
      <c r="U60" s="27"/>
      <c r="V60" s="150" t="s">
        <v>7</v>
      </c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5" t="s">
        <v>8</v>
      </c>
      <c r="AI60" s="155"/>
      <c r="AJ60" s="153" t="s">
        <v>11</v>
      </c>
      <c r="AK60" s="154" t="s">
        <v>32</v>
      </c>
      <c r="AL60" s="141" t="s">
        <v>34</v>
      </c>
      <c r="AM60" s="142" t="s">
        <v>35</v>
      </c>
      <c r="AN60" s="59"/>
      <c r="AO60" s="37"/>
      <c r="AP60" s="37"/>
      <c r="AQ60" s="143"/>
      <c r="AR60" s="143"/>
      <c r="AS60" s="143"/>
      <c r="AT60" s="143"/>
      <c r="AU60" s="143"/>
      <c r="AV60" s="143"/>
      <c r="AW60" s="143"/>
      <c r="AX60" s="143"/>
      <c r="AY60" s="37"/>
      <c r="AZ60" s="37"/>
      <c r="BA60" s="37"/>
      <c r="BB60" s="37"/>
      <c r="BC60" s="37"/>
      <c r="BD60" s="37"/>
      <c r="BE60" s="41"/>
      <c r="BF60" s="41"/>
      <c r="BG60" s="41"/>
      <c r="BH60" s="10"/>
    </row>
    <row r="61" spans="1:60" s="11" customFormat="1" ht="16.5" customHeight="1" x14ac:dyDescent="0.25">
      <c r="A61" s="129" t="s">
        <v>69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"/>
      <c r="P61" s="147"/>
      <c r="Q61" s="21"/>
      <c r="R61" s="149"/>
      <c r="S61" s="149"/>
      <c r="T61" s="149"/>
      <c r="U61" s="27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5"/>
      <c r="AI61" s="155"/>
      <c r="AJ61" s="153"/>
      <c r="AK61" s="154"/>
      <c r="AL61" s="141"/>
      <c r="AM61" s="142"/>
      <c r="AN61" s="59"/>
      <c r="AO61" s="144" t="s">
        <v>12</v>
      </c>
      <c r="AP61" s="145" t="s">
        <v>13</v>
      </c>
      <c r="AQ61" s="151" t="s">
        <v>14</v>
      </c>
      <c r="AR61" s="151"/>
      <c r="AS61" s="156" t="s">
        <v>15</v>
      </c>
      <c r="AT61" s="156"/>
      <c r="AU61" s="139" t="s">
        <v>16</v>
      </c>
      <c r="AV61" s="139"/>
      <c r="AW61" s="140" t="s">
        <v>17</v>
      </c>
      <c r="AX61" s="140"/>
      <c r="AY61" s="165" t="s">
        <v>18</v>
      </c>
      <c r="AZ61" s="164" t="s">
        <v>19</v>
      </c>
      <c r="BA61" s="161" t="s">
        <v>20</v>
      </c>
      <c r="BB61" s="114"/>
      <c r="BC61" s="162" t="s">
        <v>21</v>
      </c>
      <c r="BD61" s="163" t="s">
        <v>22</v>
      </c>
      <c r="BE61" s="157" t="s">
        <v>23</v>
      </c>
      <c r="BF61" s="157"/>
      <c r="BG61" s="157"/>
      <c r="BH61" s="1"/>
    </row>
    <row r="62" spans="1:60" s="11" customFormat="1" ht="10.15" customHeight="1" x14ac:dyDescent="0.25">
      <c r="A62" s="20"/>
      <c r="M62" s="8"/>
      <c r="N62" s="8"/>
      <c r="O62" s="8"/>
      <c r="P62" s="147"/>
      <c r="Q62" s="21"/>
      <c r="R62" s="149"/>
      <c r="S62" s="149"/>
      <c r="T62" s="149"/>
      <c r="U62" s="27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5"/>
      <c r="AI62" s="155"/>
      <c r="AJ62" s="153"/>
      <c r="AK62" s="154"/>
      <c r="AL62" s="141"/>
      <c r="AM62" s="142"/>
      <c r="AN62" s="59"/>
      <c r="AO62" s="144"/>
      <c r="AP62" s="145"/>
      <c r="AQ62" s="40">
        <v>1</v>
      </c>
      <c r="AR62" s="40" t="s">
        <v>57</v>
      </c>
      <c r="AS62" s="40">
        <v>12</v>
      </c>
      <c r="AT62" s="53" t="s">
        <v>56</v>
      </c>
      <c r="AU62" s="40">
        <v>1</v>
      </c>
      <c r="AV62" s="40" t="s">
        <v>57</v>
      </c>
      <c r="AW62" s="40">
        <v>12</v>
      </c>
      <c r="AX62" s="53" t="s">
        <v>56</v>
      </c>
      <c r="AY62" s="165"/>
      <c r="AZ62" s="164"/>
      <c r="BA62" s="161"/>
      <c r="BB62" s="53" t="s">
        <v>58</v>
      </c>
      <c r="BC62" s="162"/>
      <c r="BD62" s="163"/>
      <c r="BE62" s="157"/>
      <c r="BF62" s="157"/>
      <c r="BG62" s="157"/>
      <c r="BH62" s="10"/>
    </row>
    <row r="63" spans="1:60" s="11" customFormat="1" ht="13.9" customHeight="1" x14ac:dyDescent="0.25">
      <c r="A63" s="67" t="s">
        <v>92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147"/>
      <c r="Q63" s="21"/>
      <c r="R63" s="149"/>
      <c r="S63" s="149"/>
      <c r="T63" s="149"/>
      <c r="U63" s="27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5"/>
      <c r="AI63" s="155"/>
      <c r="AJ63" s="153"/>
      <c r="AK63" s="154"/>
      <c r="AL63" s="141"/>
      <c r="AM63" s="142"/>
      <c r="AN63" s="59"/>
      <c r="AO63" s="144"/>
      <c r="AP63" s="145"/>
      <c r="AQ63" s="41"/>
      <c r="AR63" s="40">
        <v>0.3</v>
      </c>
      <c r="AS63" s="41"/>
      <c r="AT63" s="40">
        <v>0.1</v>
      </c>
      <c r="AU63" s="41"/>
      <c r="AV63" s="40">
        <v>0.3</v>
      </c>
      <c r="AW63" s="41"/>
      <c r="AX63" s="40">
        <v>0.1</v>
      </c>
      <c r="AY63" s="165"/>
      <c r="AZ63" s="164"/>
      <c r="BA63" s="161"/>
      <c r="BB63" s="40">
        <v>0.3</v>
      </c>
      <c r="BC63" s="162"/>
      <c r="BD63" s="163"/>
      <c r="BE63" s="158" t="s">
        <v>59</v>
      </c>
      <c r="BF63" s="159" t="s">
        <v>60</v>
      </c>
      <c r="BG63" s="160" t="s">
        <v>24</v>
      </c>
      <c r="BH63" s="2"/>
    </row>
    <row r="64" spans="1:60" s="11" customFormat="1" ht="10.15" customHeight="1" x14ac:dyDescent="0.25">
      <c r="A64" s="3"/>
      <c r="M64" s="8"/>
      <c r="N64" s="8"/>
      <c r="O64" s="8"/>
      <c r="P64" s="147"/>
      <c r="Q64" s="21"/>
      <c r="R64" s="149"/>
      <c r="S64" s="149"/>
      <c r="T64" s="149"/>
      <c r="U64" s="27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5"/>
      <c r="AI64" s="155"/>
      <c r="AJ64" s="153"/>
      <c r="AK64" s="154"/>
      <c r="AL64" s="141"/>
      <c r="AM64" s="142"/>
      <c r="AN64" s="59"/>
      <c r="AO64" s="144"/>
      <c r="AP64" s="145"/>
      <c r="AQ64" s="41"/>
      <c r="AR64" s="60">
        <v>0</v>
      </c>
      <c r="AS64" s="61"/>
      <c r="AT64" s="60">
        <v>0</v>
      </c>
      <c r="AU64" s="62"/>
      <c r="AV64" s="60">
        <v>0</v>
      </c>
      <c r="AW64" s="61"/>
      <c r="AX64" s="60">
        <v>0</v>
      </c>
      <c r="AY64" s="165"/>
      <c r="AZ64" s="164"/>
      <c r="BA64" s="161"/>
      <c r="BB64" s="60">
        <v>0</v>
      </c>
      <c r="BC64" s="162"/>
      <c r="BD64" s="163"/>
      <c r="BE64" s="158"/>
      <c r="BF64" s="159"/>
      <c r="BG64" s="160"/>
      <c r="BH64" s="10"/>
    </row>
    <row r="65" spans="1:60" s="11" customFormat="1" ht="130.9" customHeight="1" x14ac:dyDescent="0.25">
      <c r="A65" s="133" t="s">
        <v>0</v>
      </c>
      <c r="B65" s="134" t="s">
        <v>9</v>
      </c>
      <c r="C65" s="135"/>
      <c r="D65" s="135"/>
      <c r="E65" s="135"/>
      <c r="F65" s="135"/>
      <c r="G65" s="136"/>
      <c r="H65" s="68" t="s">
        <v>10</v>
      </c>
      <c r="I65" s="68" t="s">
        <v>30</v>
      </c>
      <c r="J65" s="68" t="s">
        <v>31</v>
      </c>
      <c r="K65" s="68" t="s">
        <v>33</v>
      </c>
      <c r="L65" s="68" t="s">
        <v>71</v>
      </c>
      <c r="M65" s="137" t="s">
        <v>1</v>
      </c>
      <c r="N65" s="137" t="s">
        <v>6</v>
      </c>
      <c r="O65" s="4"/>
      <c r="P65" s="147"/>
      <c r="Q65" s="21"/>
      <c r="R65" s="149"/>
      <c r="S65" s="149"/>
      <c r="T65" s="149"/>
      <c r="U65" s="27"/>
      <c r="V65" s="71" t="s">
        <v>53</v>
      </c>
      <c r="W65" s="59"/>
      <c r="X65" s="71" t="s">
        <v>54</v>
      </c>
      <c r="Y65" s="59"/>
      <c r="Z65" s="71" t="s">
        <v>40</v>
      </c>
      <c r="AA65" s="59"/>
      <c r="AB65" s="71" t="s">
        <v>43</v>
      </c>
      <c r="AC65" s="9"/>
      <c r="AD65" s="71" t="s">
        <v>55</v>
      </c>
      <c r="AE65" s="77"/>
      <c r="AF65" s="71" t="s">
        <v>68</v>
      </c>
      <c r="AG65" s="150" t="s">
        <v>65</v>
      </c>
      <c r="AH65" s="59"/>
      <c r="AI65" s="82" t="s">
        <v>44</v>
      </c>
      <c r="AJ65" s="92" t="s">
        <v>45</v>
      </c>
      <c r="AK65" s="90" t="s">
        <v>45</v>
      </c>
      <c r="AL65" s="88" t="s">
        <v>48</v>
      </c>
      <c r="AM65" s="94"/>
      <c r="AN65" s="96"/>
      <c r="AO65" s="40">
        <v>50</v>
      </c>
      <c r="AP65" s="40">
        <v>35</v>
      </c>
      <c r="AQ65" s="41">
        <v>27.5</v>
      </c>
      <c r="AR65" s="103">
        <f>AR63*AR64</f>
        <v>0</v>
      </c>
      <c r="AS65" s="41">
        <v>23.5</v>
      </c>
      <c r="AT65" s="46">
        <f>AT63*AT64</f>
        <v>0</v>
      </c>
      <c r="AU65" s="41">
        <v>20.5</v>
      </c>
      <c r="AV65" s="102">
        <f>AV63*AV64</f>
        <v>0</v>
      </c>
      <c r="AW65" s="41">
        <v>16.399999999999999</v>
      </c>
      <c r="AX65" s="43">
        <f>AX63*AX64</f>
        <v>0</v>
      </c>
      <c r="AY65" s="40">
        <v>10</v>
      </c>
      <c r="AZ65" s="40">
        <v>5</v>
      </c>
      <c r="BA65" s="40">
        <v>3</v>
      </c>
      <c r="BB65" s="51">
        <f>BB63*BB64</f>
        <v>0</v>
      </c>
      <c r="BC65" s="40">
        <v>2</v>
      </c>
      <c r="BD65" s="40">
        <v>1</v>
      </c>
      <c r="BE65" s="40">
        <v>1</v>
      </c>
      <c r="BF65" s="40">
        <v>2</v>
      </c>
      <c r="BG65" s="40">
        <v>3</v>
      </c>
      <c r="BH65" s="4"/>
    </row>
    <row r="66" spans="1:60" s="11" customFormat="1" ht="19.899999999999999" customHeight="1" x14ac:dyDescent="0.25">
      <c r="A66" s="133"/>
      <c r="B66" s="130" t="s">
        <v>7</v>
      </c>
      <c r="C66" s="131"/>
      <c r="D66" s="131"/>
      <c r="E66" s="131"/>
      <c r="F66" s="131"/>
      <c r="G66" s="132"/>
      <c r="H66" s="133" t="s">
        <v>8</v>
      </c>
      <c r="I66" s="133" t="s">
        <v>11</v>
      </c>
      <c r="J66" s="133" t="s">
        <v>32</v>
      </c>
      <c r="K66" s="133" t="s">
        <v>34</v>
      </c>
      <c r="L66" s="133" t="s">
        <v>35</v>
      </c>
      <c r="M66" s="138"/>
      <c r="N66" s="138"/>
      <c r="O66" s="4"/>
      <c r="P66" s="147"/>
      <c r="Q66" s="21"/>
      <c r="R66" s="149"/>
      <c r="S66" s="149"/>
      <c r="T66" s="149"/>
      <c r="U66" s="27"/>
      <c r="V66" s="75" t="s">
        <v>61</v>
      </c>
      <c r="W66" s="9"/>
      <c r="X66" s="75" t="s">
        <v>41</v>
      </c>
      <c r="Y66" s="9"/>
      <c r="Z66" s="75" t="s">
        <v>62</v>
      </c>
      <c r="AA66" s="9"/>
      <c r="AB66" s="75" t="s">
        <v>42</v>
      </c>
      <c r="AC66" s="9"/>
      <c r="AD66" s="75" t="s">
        <v>63</v>
      </c>
      <c r="AE66" s="77"/>
      <c r="AF66" s="71" t="s">
        <v>64</v>
      </c>
      <c r="AG66" s="150"/>
      <c r="AH66" s="9"/>
      <c r="AI66" s="82" t="s">
        <v>39</v>
      </c>
      <c r="AJ66" s="93" t="s">
        <v>46</v>
      </c>
      <c r="AK66" s="91" t="s">
        <v>47</v>
      </c>
      <c r="AL66" s="89" t="s">
        <v>49</v>
      </c>
      <c r="AM66" s="95" t="s">
        <v>50</v>
      </c>
      <c r="AN66" s="74"/>
      <c r="AO66" s="40"/>
      <c r="AP66" s="40"/>
      <c r="AQ66" s="41"/>
      <c r="AR66" s="85"/>
      <c r="AS66" s="41"/>
      <c r="AT66" s="85"/>
      <c r="AU66" s="41"/>
      <c r="AV66" s="85"/>
      <c r="AW66" s="41"/>
      <c r="AX66" s="85"/>
      <c r="AY66" s="40"/>
      <c r="AZ66" s="40"/>
      <c r="BA66" s="40"/>
      <c r="BB66" s="85"/>
      <c r="BC66" s="40"/>
      <c r="BD66" s="40"/>
      <c r="BE66" s="40"/>
      <c r="BF66" s="40"/>
      <c r="BG66" s="40"/>
      <c r="BH66" s="4"/>
    </row>
    <row r="67" spans="1:60" s="11" customFormat="1" ht="19.899999999999999" customHeight="1" x14ac:dyDescent="0.25">
      <c r="A67" s="133"/>
      <c r="B67" s="130" t="s">
        <v>27</v>
      </c>
      <c r="C67" s="131"/>
      <c r="D67" s="131"/>
      <c r="E67" s="131"/>
      <c r="F67" s="132"/>
      <c r="G67" s="133" t="s">
        <v>28</v>
      </c>
      <c r="H67" s="133"/>
      <c r="I67" s="133"/>
      <c r="J67" s="133"/>
      <c r="K67" s="133"/>
      <c r="L67" s="133"/>
      <c r="M67" s="138"/>
      <c r="N67" s="138"/>
      <c r="O67" s="4"/>
      <c r="P67" s="147"/>
      <c r="Q67" s="21"/>
      <c r="R67" s="149"/>
      <c r="S67" s="149"/>
      <c r="T67" s="149"/>
      <c r="U67" s="27"/>
      <c r="V67" s="76">
        <v>30</v>
      </c>
      <c r="W67" s="70"/>
      <c r="X67" s="76">
        <v>22.5</v>
      </c>
      <c r="Y67" s="70"/>
      <c r="Z67" s="76">
        <v>15</v>
      </c>
      <c r="AA67" s="70"/>
      <c r="AB67" s="76">
        <v>11.25</v>
      </c>
      <c r="AC67" s="72"/>
      <c r="AD67" s="76"/>
      <c r="AE67" s="59"/>
      <c r="AF67" s="59"/>
      <c r="AG67" s="150"/>
      <c r="AH67" s="9"/>
      <c r="AI67" s="82">
        <v>6</v>
      </c>
      <c r="AJ67" s="93" t="s">
        <v>66</v>
      </c>
      <c r="AK67" s="91" t="s">
        <v>66</v>
      </c>
      <c r="AL67" s="89" t="s">
        <v>67</v>
      </c>
      <c r="AM67" s="95" t="s">
        <v>51</v>
      </c>
      <c r="AN67" s="74"/>
      <c r="AO67" s="40"/>
      <c r="AP67" s="40"/>
      <c r="AQ67" s="41"/>
      <c r="AR67" s="85"/>
      <c r="AS67" s="41"/>
      <c r="AT67" s="85"/>
      <c r="AU67" s="41"/>
      <c r="AV67" s="85"/>
      <c r="AW67" s="41"/>
      <c r="AX67" s="85"/>
      <c r="AY67" s="40"/>
      <c r="AZ67" s="40"/>
      <c r="BA67" s="40"/>
      <c r="BB67" s="85"/>
      <c r="BC67" s="40"/>
      <c r="BD67" s="40"/>
      <c r="BE67" s="40"/>
      <c r="BF67" s="40"/>
      <c r="BG67" s="40"/>
      <c r="BH67" s="4"/>
    </row>
    <row r="68" spans="1:60" s="11" customFormat="1" ht="19.899999999999999" customHeight="1" x14ac:dyDescent="0.25">
      <c r="A68" s="133"/>
      <c r="B68" s="69" t="s">
        <v>2</v>
      </c>
      <c r="C68" s="69" t="s">
        <v>3</v>
      </c>
      <c r="D68" s="69" t="s">
        <v>4</v>
      </c>
      <c r="E68" s="69" t="s">
        <v>5</v>
      </c>
      <c r="F68" s="69" t="s">
        <v>29</v>
      </c>
      <c r="G68" s="133"/>
      <c r="H68" s="133"/>
      <c r="I68" s="133"/>
      <c r="J68" s="133"/>
      <c r="K68" s="133"/>
      <c r="L68" s="133"/>
      <c r="M68" s="138"/>
      <c r="N68" s="138"/>
      <c r="O68" s="4"/>
      <c r="P68" s="147"/>
      <c r="Q68" s="21"/>
      <c r="R68" s="149"/>
      <c r="S68" s="149"/>
      <c r="T68" s="149"/>
      <c r="U68" s="28"/>
      <c r="V68" s="73">
        <v>0.4</v>
      </c>
      <c r="W68" s="74"/>
      <c r="X68" s="73">
        <v>0.3</v>
      </c>
      <c r="Y68" s="74"/>
      <c r="Z68" s="73">
        <v>0.2</v>
      </c>
      <c r="AA68" s="74"/>
      <c r="AB68" s="74">
        <v>0.15</v>
      </c>
      <c r="AC68" s="74"/>
      <c r="AD68" s="73">
        <v>0.4</v>
      </c>
      <c r="AE68" s="26"/>
      <c r="AF68" s="73">
        <v>0.3</v>
      </c>
      <c r="AG68" s="150"/>
      <c r="AH68" s="9"/>
      <c r="AI68" s="83">
        <v>0.1</v>
      </c>
      <c r="AJ68" s="93">
        <v>4.5999999999999996</v>
      </c>
      <c r="AK68" s="91">
        <v>4.5999999999999996</v>
      </c>
      <c r="AL68" s="89" t="s">
        <v>70</v>
      </c>
      <c r="AM68" s="95" t="s">
        <v>52</v>
      </c>
      <c r="AN68" s="74"/>
      <c r="AO68" s="40"/>
      <c r="AP68" s="40"/>
      <c r="AQ68" s="41"/>
      <c r="AR68" s="85"/>
      <c r="AS68" s="41"/>
      <c r="AT68" s="85"/>
      <c r="AU68" s="41"/>
      <c r="AV68" s="85"/>
      <c r="AW68" s="41"/>
      <c r="AX68" s="85"/>
      <c r="AY68" s="40"/>
      <c r="AZ68" s="40"/>
      <c r="BA68" s="40"/>
      <c r="BB68" s="85"/>
      <c r="BC68" s="40"/>
      <c r="BD68" s="40"/>
      <c r="BE68" s="40"/>
      <c r="BF68" s="40"/>
      <c r="BG68" s="40"/>
      <c r="BH68" s="4"/>
    </row>
    <row r="69" spans="1:60" s="12" customFormat="1" ht="25.15" customHeight="1" x14ac:dyDescent="0.25">
      <c r="A69" s="63" t="s">
        <v>94</v>
      </c>
      <c r="B69" s="32">
        <v>14</v>
      </c>
      <c r="C69" s="32">
        <v>1.2</v>
      </c>
      <c r="D69" s="32">
        <f t="shared" ref="D69:D77" si="110">Z69</f>
        <v>0</v>
      </c>
      <c r="E69" s="32">
        <v>3</v>
      </c>
      <c r="F69" s="32">
        <f>AD69</f>
        <v>0</v>
      </c>
      <c r="G69" s="32">
        <f>AF69</f>
        <v>0</v>
      </c>
      <c r="H69" s="32">
        <v>6</v>
      </c>
      <c r="I69" s="87">
        <f t="shared" ref="I69:I77" si="111">AJ69</f>
        <v>0</v>
      </c>
      <c r="J69" s="86">
        <f t="shared" ref="J69:J77" si="112">AK69</f>
        <v>0</v>
      </c>
      <c r="K69" s="87">
        <f t="shared" ref="K69:K77" si="113">AL69</f>
        <v>0</v>
      </c>
      <c r="L69" s="33">
        <v>5.56</v>
      </c>
      <c r="M69" s="34">
        <f t="shared" ref="M69:M77" si="114">SUM(B69:L69)</f>
        <v>29.759999999999998</v>
      </c>
      <c r="N69" s="124">
        <v>1</v>
      </c>
      <c r="O69" s="7"/>
      <c r="P69" s="147"/>
      <c r="Q69" s="146"/>
      <c r="R69" s="107"/>
      <c r="S69" s="108"/>
      <c r="T69" s="112"/>
      <c r="U69" s="36">
        <v>0</v>
      </c>
      <c r="V69" s="84">
        <f>U69*V68</f>
        <v>0</v>
      </c>
      <c r="W69" s="36">
        <v>0</v>
      </c>
      <c r="X69" s="78">
        <f>W69*X68</f>
        <v>0</v>
      </c>
      <c r="Y69" s="36">
        <v>0</v>
      </c>
      <c r="Z69" s="78">
        <f>Y69*Z68</f>
        <v>0</v>
      </c>
      <c r="AA69" s="36">
        <v>0</v>
      </c>
      <c r="AB69" s="78">
        <f>AA69*AB68</f>
        <v>0</v>
      </c>
      <c r="AC69" s="36">
        <v>0</v>
      </c>
      <c r="AD69" s="78">
        <f>AC69*AD68</f>
        <v>0</v>
      </c>
      <c r="AE69" s="36">
        <v>0</v>
      </c>
      <c r="AF69" s="78">
        <f>AE69*AF68</f>
        <v>0</v>
      </c>
      <c r="AG69" s="98">
        <f>V69+X69+Z69+AB69+AD69+AF69</f>
        <v>0</v>
      </c>
      <c r="AH69" s="36">
        <v>0</v>
      </c>
      <c r="AI69" s="106">
        <f>AH69*AI68</f>
        <v>0</v>
      </c>
      <c r="AJ69" s="115">
        <v>0</v>
      </c>
      <c r="AK69" s="116">
        <v>0</v>
      </c>
      <c r="AL69" s="117">
        <v>0</v>
      </c>
      <c r="AM69" s="118">
        <v>0</v>
      </c>
      <c r="AN69" s="97"/>
      <c r="AO69" s="42">
        <f>(M69-L69)/100*50</f>
        <v>12.1</v>
      </c>
      <c r="AP69" s="99">
        <f>(M69-L69)/100*35</f>
        <v>8.4699999999999989</v>
      </c>
      <c r="AQ69" s="104">
        <f>(M69-L69)/100*27.5</f>
        <v>6.6549999999999994</v>
      </c>
      <c r="AR69" s="105">
        <f>(M69-L69)/100*AR65+AQ69</f>
        <v>6.6549999999999994</v>
      </c>
      <c r="AS69" s="100">
        <f t="shared" ref="AS69:AS77" si="115">(M69-L69)/100*23.5</f>
        <v>5.6869999999999994</v>
      </c>
      <c r="AT69" s="45">
        <f>(M69-L69)/100*AT65+AS69</f>
        <v>5.6869999999999994</v>
      </c>
      <c r="AU69" s="101">
        <f>(M69-L69)/100*20.5</f>
        <v>4.9610000000000003</v>
      </c>
      <c r="AV69" s="101">
        <f>(M69-L69)/100*AV65+AU69</f>
        <v>4.9610000000000003</v>
      </c>
      <c r="AW69" s="44">
        <f>(M69-L69)/100*16.4</f>
        <v>3.9687999999999994</v>
      </c>
      <c r="AX69" s="44">
        <f>(M69-L69)/100*AX65+AW69</f>
        <v>3.9687999999999994</v>
      </c>
      <c r="AY69" s="48">
        <f>(M69-L69)/100*10</f>
        <v>2.42</v>
      </c>
      <c r="AZ69" s="47">
        <f>(M69-L69)/100*5</f>
        <v>1.21</v>
      </c>
      <c r="BA69" s="49">
        <f>(M69-L69)/100*3</f>
        <v>0.72599999999999998</v>
      </c>
      <c r="BB69" s="52">
        <f>(M69-L69)/100*BB65</f>
        <v>0</v>
      </c>
      <c r="BC69" s="54">
        <f>(M69-L69)/100*2</f>
        <v>0.48399999999999999</v>
      </c>
      <c r="BD69" s="55">
        <f>(M69-L69)/100*1</f>
        <v>0.24199999999999999</v>
      </c>
      <c r="BE69" s="56">
        <f>(M69-L69)/100*1</f>
        <v>0.24199999999999999</v>
      </c>
      <c r="BF69" s="57">
        <f>(M69-L69)/100*2</f>
        <v>0.48399999999999999</v>
      </c>
      <c r="BG69" s="58">
        <f>(M69-L69)/100*3</f>
        <v>0.72599999999999998</v>
      </c>
      <c r="BH69" s="5"/>
    </row>
    <row r="70" spans="1:60" s="12" customFormat="1" ht="25.15" customHeight="1" x14ac:dyDescent="0.25">
      <c r="A70" s="63" t="s">
        <v>101</v>
      </c>
      <c r="B70" s="32">
        <v>12</v>
      </c>
      <c r="C70" s="32">
        <f>X70</f>
        <v>0</v>
      </c>
      <c r="D70" s="32">
        <f t="shared" si="110"/>
        <v>0</v>
      </c>
      <c r="E70" s="32">
        <v>1.5</v>
      </c>
      <c r="F70" s="32">
        <f>AD70</f>
        <v>0</v>
      </c>
      <c r="G70" s="32">
        <f>AF70</f>
        <v>0</v>
      </c>
      <c r="H70" s="32">
        <v>6</v>
      </c>
      <c r="I70" s="87">
        <f t="shared" si="111"/>
        <v>0</v>
      </c>
      <c r="J70" s="86">
        <f t="shared" si="112"/>
        <v>0</v>
      </c>
      <c r="K70" s="87">
        <f t="shared" si="113"/>
        <v>0</v>
      </c>
      <c r="L70" s="33">
        <v>3.9</v>
      </c>
      <c r="M70" s="34">
        <f t="shared" si="114"/>
        <v>23.4</v>
      </c>
      <c r="N70" s="124">
        <v>2</v>
      </c>
      <c r="O70" s="7"/>
      <c r="P70" s="147"/>
      <c r="Q70" s="146"/>
      <c r="R70" s="109"/>
      <c r="S70" s="113"/>
      <c r="T70" s="112"/>
      <c r="U70" s="36">
        <v>0</v>
      </c>
      <c r="V70" s="84">
        <f>U70*V68</f>
        <v>0</v>
      </c>
      <c r="W70" s="36">
        <v>0</v>
      </c>
      <c r="X70" s="78">
        <f>W70*X68</f>
        <v>0</v>
      </c>
      <c r="Y70" s="36">
        <v>0</v>
      </c>
      <c r="Z70" s="78">
        <f>Y70*Z68</f>
        <v>0</v>
      </c>
      <c r="AA70" s="36">
        <v>0</v>
      </c>
      <c r="AB70" s="78">
        <f>AA70*AB68</f>
        <v>0</v>
      </c>
      <c r="AC70" s="36">
        <v>0</v>
      </c>
      <c r="AD70" s="78">
        <f>AC70*AD68</f>
        <v>0</v>
      </c>
      <c r="AE70" s="36">
        <v>0</v>
      </c>
      <c r="AF70" s="78">
        <f>AE70*AF68</f>
        <v>0</v>
      </c>
      <c r="AG70" s="98">
        <f t="shared" ref="AG70:AG77" si="116">V70+X70+Z70+AB70+AD70+AF70</f>
        <v>0</v>
      </c>
      <c r="AH70" s="36">
        <v>0</v>
      </c>
      <c r="AI70" s="106">
        <f>AH70*AI68</f>
        <v>0</v>
      </c>
      <c r="AJ70" s="115">
        <v>0</v>
      </c>
      <c r="AK70" s="116">
        <v>0</v>
      </c>
      <c r="AL70" s="117">
        <v>0</v>
      </c>
      <c r="AM70" s="118">
        <v>0</v>
      </c>
      <c r="AN70" s="97"/>
      <c r="AO70" s="42">
        <f t="shared" ref="AO70:AO77" si="117">(M70-L70)/100*50</f>
        <v>9.75</v>
      </c>
      <c r="AP70" s="99">
        <f t="shared" ref="AP70:AP77" si="118">(M70-L70)/100*35</f>
        <v>6.8250000000000002</v>
      </c>
      <c r="AQ70" s="104">
        <f t="shared" ref="AQ70:AQ77" si="119">(M70-L70)/100*27.5</f>
        <v>5.3624999999999998</v>
      </c>
      <c r="AR70" s="105">
        <f t="shared" ref="AR70:AR77" si="120">(M70-L70)/100*AR66+AQ70</f>
        <v>5.3624999999999998</v>
      </c>
      <c r="AS70" s="100">
        <f t="shared" si="115"/>
        <v>4.5825000000000005</v>
      </c>
      <c r="AT70" s="45">
        <f t="shared" ref="AT70:AT77" si="121">(M70-L70)/100*AT66+AS70</f>
        <v>4.5825000000000005</v>
      </c>
      <c r="AU70" s="101">
        <f t="shared" ref="AU70:AU77" si="122">(M70-L70)/100*20.5</f>
        <v>3.9975000000000001</v>
      </c>
      <c r="AV70" s="101">
        <f t="shared" ref="AV70:AV77" si="123">(M70-L70)/100*AV66+AU70</f>
        <v>3.9975000000000001</v>
      </c>
      <c r="AW70" s="44">
        <f t="shared" ref="AW70:AW77" si="124">(M70-L70)/100*16.4</f>
        <v>3.198</v>
      </c>
      <c r="AX70" s="44">
        <f t="shared" ref="AX70:AX77" si="125">(M70-L70)/100*AX66+AW70</f>
        <v>3.198</v>
      </c>
      <c r="AY70" s="48">
        <f t="shared" ref="AY70:AY77" si="126">(M70-L70)/100*10</f>
        <v>1.9500000000000002</v>
      </c>
      <c r="AZ70" s="47">
        <f t="shared" ref="AZ70:AZ77" si="127">(M70-L70)/100*5</f>
        <v>0.97500000000000009</v>
      </c>
      <c r="BA70" s="49">
        <f t="shared" ref="BA70:BA77" si="128">(M70-L70)/100*3</f>
        <v>0.58499999999999996</v>
      </c>
      <c r="BB70" s="52">
        <f t="shared" ref="BB70:BB77" si="129">(M70-L70)/100*BB66</f>
        <v>0</v>
      </c>
      <c r="BC70" s="54">
        <f t="shared" ref="BC70:BC77" si="130">(M70-L70)/100*2</f>
        <v>0.39</v>
      </c>
      <c r="BD70" s="55">
        <f t="shared" ref="BD70:BD77" si="131">(M70-L70)/100*1</f>
        <v>0.19500000000000001</v>
      </c>
      <c r="BE70" s="56">
        <f t="shared" ref="BE70:BE77" si="132">(M70-L70)/100*1</f>
        <v>0.19500000000000001</v>
      </c>
      <c r="BF70" s="57">
        <f t="shared" ref="BF70:BF77" si="133">(M70-L70)/100*2</f>
        <v>0.39</v>
      </c>
      <c r="BG70" s="58">
        <f t="shared" ref="BG70:BG77" si="134">(M70-L70)/100*3</f>
        <v>0.58499999999999996</v>
      </c>
      <c r="BH70" s="5"/>
    </row>
    <row r="71" spans="1:60" s="12" customFormat="1" ht="25.15" customHeight="1" x14ac:dyDescent="0.25">
      <c r="A71" s="63" t="s">
        <v>95</v>
      </c>
      <c r="B71" s="32">
        <v>8</v>
      </c>
      <c r="C71" s="32">
        <f>X71</f>
        <v>0</v>
      </c>
      <c r="D71" s="32">
        <f t="shared" si="110"/>
        <v>0</v>
      </c>
      <c r="E71" s="32">
        <f>AB71</f>
        <v>0</v>
      </c>
      <c r="F71" s="32">
        <v>4.8</v>
      </c>
      <c r="G71" s="32">
        <f>AF71</f>
        <v>0</v>
      </c>
      <c r="H71" s="32">
        <v>6</v>
      </c>
      <c r="I71" s="87">
        <f t="shared" si="111"/>
        <v>0</v>
      </c>
      <c r="J71" s="86">
        <f t="shared" si="112"/>
        <v>0</v>
      </c>
      <c r="K71" s="87">
        <f t="shared" si="113"/>
        <v>0</v>
      </c>
      <c r="L71" s="33">
        <v>3.35</v>
      </c>
      <c r="M71" s="34">
        <f t="shared" si="114"/>
        <v>22.150000000000002</v>
      </c>
      <c r="N71" s="124">
        <v>3</v>
      </c>
      <c r="O71" s="6"/>
      <c r="P71" s="147"/>
      <c r="Q71" s="146"/>
      <c r="R71" s="107"/>
      <c r="S71" s="113"/>
      <c r="T71" s="112"/>
      <c r="U71" s="36">
        <v>0</v>
      </c>
      <c r="V71" s="84">
        <f>U71*V68</f>
        <v>0</v>
      </c>
      <c r="W71" s="36">
        <v>0</v>
      </c>
      <c r="X71" s="78">
        <f>W71*X68</f>
        <v>0</v>
      </c>
      <c r="Y71" s="36">
        <v>0</v>
      </c>
      <c r="Z71" s="78">
        <f>Y71*Z68</f>
        <v>0</v>
      </c>
      <c r="AA71" s="36">
        <v>0</v>
      </c>
      <c r="AB71" s="78">
        <f>AA71*AB68</f>
        <v>0</v>
      </c>
      <c r="AC71" s="36">
        <v>0</v>
      </c>
      <c r="AD71" s="78">
        <f>AC71*AD68</f>
        <v>0</v>
      </c>
      <c r="AE71" s="36">
        <v>0</v>
      </c>
      <c r="AF71" s="78">
        <f>AE71*AF68</f>
        <v>0</v>
      </c>
      <c r="AG71" s="98">
        <f t="shared" si="116"/>
        <v>0</v>
      </c>
      <c r="AH71" s="36">
        <v>0</v>
      </c>
      <c r="AI71" s="106">
        <f>AH71*AI68</f>
        <v>0</v>
      </c>
      <c r="AJ71" s="115">
        <v>0</v>
      </c>
      <c r="AK71" s="116">
        <v>0</v>
      </c>
      <c r="AL71" s="117">
        <v>0</v>
      </c>
      <c r="AM71" s="118">
        <v>0</v>
      </c>
      <c r="AN71" s="97"/>
      <c r="AO71" s="42">
        <f t="shared" si="117"/>
        <v>9.4</v>
      </c>
      <c r="AP71" s="99">
        <f t="shared" si="118"/>
        <v>6.58</v>
      </c>
      <c r="AQ71" s="104">
        <f t="shared" si="119"/>
        <v>5.17</v>
      </c>
      <c r="AR71" s="105">
        <f t="shared" si="120"/>
        <v>5.17</v>
      </c>
      <c r="AS71" s="100">
        <f t="shared" si="115"/>
        <v>4.4180000000000001</v>
      </c>
      <c r="AT71" s="45">
        <f t="shared" si="121"/>
        <v>4.4180000000000001</v>
      </c>
      <c r="AU71" s="101">
        <f t="shared" si="122"/>
        <v>3.8540000000000001</v>
      </c>
      <c r="AV71" s="101">
        <f t="shared" si="123"/>
        <v>3.8540000000000001</v>
      </c>
      <c r="AW71" s="44">
        <f t="shared" si="124"/>
        <v>3.0831999999999997</v>
      </c>
      <c r="AX71" s="44">
        <f t="shared" si="125"/>
        <v>3.0831999999999997</v>
      </c>
      <c r="AY71" s="48">
        <f t="shared" si="126"/>
        <v>1.88</v>
      </c>
      <c r="AZ71" s="47">
        <f t="shared" si="127"/>
        <v>0.94</v>
      </c>
      <c r="BA71" s="49">
        <f t="shared" si="128"/>
        <v>0.56400000000000006</v>
      </c>
      <c r="BB71" s="52">
        <f t="shared" si="129"/>
        <v>0</v>
      </c>
      <c r="BC71" s="54">
        <f t="shared" si="130"/>
        <v>0.376</v>
      </c>
      <c r="BD71" s="55">
        <f t="shared" si="131"/>
        <v>0.188</v>
      </c>
      <c r="BE71" s="56">
        <f t="shared" si="132"/>
        <v>0.188</v>
      </c>
      <c r="BF71" s="57">
        <f t="shared" si="133"/>
        <v>0.376</v>
      </c>
      <c r="BG71" s="58">
        <f t="shared" si="134"/>
        <v>0.56400000000000006</v>
      </c>
      <c r="BH71" s="5"/>
    </row>
    <row r="72" spans="1:60" s="12" customFormat="1" ht="25.15" customHeight="1" x14ac:dyDescent="0.25">
      <c r="A72" s="63" t="s">
        <v>100</v>
      </c>
      <c r="B72" s="32">
        <v>12.8</v>
      </c>
      <c r="C72" s="32">
        <f>X72</f>
        <v>0</v>
      </c>
      <c r="D72" s="32">
        <f t="shared" si="110"/>
        <v>0</v>
      </c>
      <c r="E72" s="32">
        <v>1.05</v>
      </c>
      <c r="F72" s="32">
        <f t="shared" ref="F72:F77" si="135">AD72</f>
        <v>0</v>
      </c>
      <c r="G72" s="32">
        <f>AF72</f>
        <v>0</v>
      </c>
      <c r="H72" s="32">
        <v>6</v>
      </c>
      <c r="I72" s="87">
        <f t="shared" si="111"/>
        <v>0</v>
      </c>
      <c r="J72" s="86">
        <f t="shared" si="112"/>
        <v>0</v>
      </c>
      <c r="K72" s="87">
        <f t="shared" si="113"/>
        <v>0</v>
      </c>
      <c r="L72" s="33">
        <f t="shared" ref="L72:L77" si="136">AM72</f>
        <v>0</v>
      </c>
      <c r="M72" s="34">
        <f t="shared" si="114"/>
        <v>19.850000000000001</v>
      </c>
      <c r="N72" s="124">
        <v>4</v>
      </c>
      <c r="O72" s="6"/>
      <c r="P72" s="147"/>
      <c r="Q72" s="146"/>
      <c r="R72" s="110"/>
      <c r="S72" s="111"/>
      <c r="T72" s="112"/>
      <c r="U72" s="36">
        <v>0</v>
      </c>
      <c r="V72" s="84">
        <f>U72*V68</f>
        <v>0</v>
      </c>
      <c r="W72" s="36">
        <v>0</v>
      </c>
      <c r="X72" s="78">
        <f>W72*X68</f>
        <v>0</v>
      </c>
      <c r="Y72" s="36">
        <v>0</v>
      </c>
      <c r="Z72" s="78">
        <f>Y72*Z68</f>
        <v>0</v>
      </c>
      <c r="AA72" s="36">
        <v>0</v>
      </c>
      <c r="AB72" s="78">
        <f>AA72*AB68</f>
        <v>0</v>
      </c>
      <c r="AC72" s="36">
        <v>0</v>
      </c>
      <c r="AD72" s="78">
        <f>AC72*AD68</f>
        <v>0</v>
      </c>
      <c r="AE72" s="36">
        <v>0</v>
      </c>
      <c r="AF72" s="78">
        <f>AE72*AF68</f>
        <v>0</v>
      </c>
      <c r="AG72" s="98">
        <f t="shared" si="116"/>
        <v>0</v>
      </c>
      <c r="AH72" s="36">
        <v>0</v>
      </c>
      <c r="AI72" s="106">
        <f>AH72*AI68</f>
        <v>0</v>
      </c>
      <c r="AJ72" s="115">
        <v>0</v>
      </c>
      <c r="AK72" s="116">
        <v>0</v>
      </c>
      <c r="AL72" s="117">
        <v>0</v>
      </c>
      <c r="AM72" s="118">
        <v>0</v>
      </c>
      <c r="AN72" s="97"/>
      <c r="AO72" s="42">
        <f t="shared" si="117"/>
        <v>9.9250000000000007</v>
      </c>
      <c r="AP72" s="99">
        <f t="shared" si="118"/>
        <v>6.9475000000000007</v>
      </c>
      <c r="AQ72" s="104">
        <f t="shared" si="119"/>
        <v>5.4587500000000002</v>
      </c>
      <c r="AR72" s="105">
        <f t="shared" si="120"/>
        <v>5.4587500000000002</v>
      </c>
      <c r="AS72" s="100">
        <f t="shared" si="115"/>
        <v>4.6647500000000006</v>
      </c>
      <c r="AT72" s="45">
        <f t="shared" si="121"/>
        <v>4.6647500000000006</v>
      </c>
      <c r="AU72" s="101">
        <f t="shared" si="122"/>
        <v>4.0692500000000003</v>
      </c>
      <c r="AV72" s="101">
        <f t="shared" si="123"/>
        <v>4.0692500000000003</v>
      </c>
      <c r="AW72" s="44">
        <f t="shared" si="124"/>
        <v>3.2553999999999998</v>
      </c>
      <c r="AX72" s="44">
        <f t="shared" si="125"/>
        <v>3.2553999999999998</v>
      </c>
      <c r="AY72" s="48">
        <f t="shared" si="126"/>
        <v>1.9850000000000001</v>
      </c>
      <c r="AZ72" s="47">
        <f t="shared" si="127"/>
        <v>0.99250000000000005</v>
      </c>
      <c r="BA72" s="49">
        <f t="shared" si="128"/>
        <v>0.59550000000000003</v>
      </c>
      <c r="BB72" s="52">
        <f t="shared" si="129"/>
        <v>0</v>
      </c>
      <c r="BC72" s="54">
        <f t="shared" si="130"/>
        <v>0.39700000000000002</v>
      </c>
      <c r="BD72" s="55">
        <f t="shared" si="131"/>
        <v>0.19850000000000001</v>
      </c>
      <c r="BE72" s="56">
        <f t="shared" si="132"/>
        <v>0.19850000000000001</v>
      </c>
      <c r="BF72" s="57">
        <f t="shared" si="133"/>
        <v>0.39700000000000002</v>
      </c>
      <c r="BG72" s="58">
        <f t="shared" si="134"/>
        <v>0.59550000000000003</v>
      </c>
      <c r="BH72" s="5"/>
    </row>
    <row r="73" spans="1:60" s="12" customFormat="1" ht="25.15" customHeight="1" x14ac:dyDescent="0.25">
      <c r="A73" s="63" t="s">
        <v>99</v>
      </c>
      <c r="B73" s="32">
        <v>8</v>
      </c>
      <c r="C73" s="32">
        <f>X73</f>
        <v>0</v>
      </c>
      <c r="D73" s="32">
        <f t="shared" si="110"/>
        <v>0</v>
      </c>
      <c r="E73" s="32">
        <v>1.95</v>
      </c>
      <c r="F73" s="32">
        <f t="shared" si="135"/>
        <v>0</v>
      </c>
      <c r="G73" s="32">
        <f>AF73</f>
        <v>0</v>
      </c>
      <c r="H73" s="32">
        <v>6</v>
      </c>
      <c r="I73" s="87">
        <f t="shared" si="111"/>
        <v>0</v>
      </c>
      <c r="J73" s="86">
        <f t="shared" si="112"/>
        <v>0</v>
      </c>
      <c r="K73" s="87">
        <f t="shared" si="113"/>
        <v>0</v>
      </c>
      <c r="L73" s="33">
        <f t="shared" si="136"/>
        <v>0</v>
      </c>
      <c r="M73" s="34">
        <f t="shared" si="114"/>
        <v>15.95</v>
      </c>
      <c r="N73" s="124">
        <v>5</v>
      </c>
      <c r="O73" s="6"/>
      <c r="P73" s="147"/>
      <c r="Q73" s="146"/>
      <c r="R73" s="107"/>
      <c r="S73" s="113"/>
      <c r="T73" s="112"/>
      <c r="U73" s="36">
        <v>0</v>
      </c>
      <c r="V73" s="84">
        <f>U73*V68</f>
        <v>0</v>
      </c>
      <c r="W73" s="36">
        <v>0</v>
      </c>
      <c r="X73" s="78">
        <f>W73*X68</f>
        <v>0</v>
      </c>
      <c r="Y73" s="36">
        <v>0</v>
      </c>
      <c r="Z73" s="78">
        <f>Y73*Z68</f>
        <v>0</v>
      </c>
      <c r="AA73" s="36">
        <v>0</v>
      </c>
      <c r="AB73" s="78">
        <f>AA73*AB68</f>
        <v>0</v>
      </c>
      <c r="AC73" s="36">
        <v>0</v>
      </c>
      <c r="AD73" s="78">
        <f>AC73*AD68</f>
        <v>0</v>
      </c>
      <c r="AE73" s="36">
        <v>0</v>
      </c>
      <c r="AF73" s="78">
        <f>AE73*AF68</f>
        <v>0</v>
      </c>
      <c r="AG73" s="98">
        <f t="shared" si="116"/>
        <v>0</v>
      </c>
      <c r="AH73" s="36">
        <v>0</v>
      </c>
      <c r="AI73" s="106">
        <f>AH73*AI68</f>
        <v>0</v>
      </c>
      <c r="AJ73" s="115">
        <v>0</v>
      </c>
      <c r="AK73" s="116">
        <v>0</v>
      </c>
      <c r="AL73" s="117">
        <v>0</v>
      </c>
      <c r="AM73" s="118">
        <v>0</v>
      </c>
      <c r="AN73" s="97"/>
      <c r="AO73" s="42">
        <f t="shared" si="117"/>
        <v>7.9750000000000005</v>
      </c>
      <c r="AP73" s="99">
        <f t="shared" si="118"/>
        <v>5.5825000000000005</v>
      </c>
      <c r="AQ73" s="104">
        <f t="shared" si="119"/>
        <v>4.3862500000000004</v>
      </c>
      <c r="AR73" s="105">
        <f t="shared" si="120"/>
        <v>5.4477225000000002</v>
      </c>
      <c r="AS73" s="100">
        <f t="shared" si="115"/>
        <v>3.7482500000000001</v>
      </c>
      <c r="AT73" s="45">
        <f t="shared" si="121"/>
        <v>4.6553265000000001</v>
      </c>
      <c r="AU73" s="101">
        <f t="shared" si="122"/>
        <v>3.2697500000000002</v>
      </c>
      <c r="AV73" s="101">
        <f t="shared" si="123"/>
        <v>4.0610295000000001</v>
      </c>
      <c r="AW73" s="44">
        <f t="shared" si="124"/>
        <v>2.6157999999999997</v>
      </c>
      <c r="AX73" s="44">
        <f t="shared" si="125"/>
        <v>3.2488235999999997</v>
      </c>
      <c r="AY73" s="48">
        <f t="shared" si="126"/>
        <v>1.595</v>
      </c>
      <c r="AZ73" s="47">
        <f t="shared" si="127"/>
        <v>0.79749999999999999</v>
      </c>
      <c r="BA73" s="49">
        <f t="shared" si="128"/>
        <v>0.47850000000000004</v>
      </c>
      <c r="BB73" s="52">
        <f t="shared" si="129"/>
        <v>0</v>
      </c>
      <c r="BC73" s="54">
        <f t="shared" si="130"/>
        <v>0.31900000000000001</v>
      </c>
      <c r="BD73" s="55">
        <f t="shared" si="131"/>
        <v>0.1595</v>
      </c>
      <c r="BE73" s="56">
        <f t="shared" si="132"/>
        <v>0.1595</v>
      </c>
      <c r="BF73" s="57">
        <f t="shared" si="133"/>
        <v>0.31900000000000001</v>
      </c>
      <c r="BG73" s="58">
        <f t="shared" si="134"/>
        <v>0.47850000000000004</v>
      </c>
      <c r="BH73" s="5"/>
    </row>
    <row r="74" spans="1:60" s="12" customFormat="1" ht="25.15" customHeight="1" x14ac:dyDescent="0.25">
      <c r="A74" s="63" t="s">
        <v>98</v>
      </c>
      <c r="B74" s="32">
        <v>0.8</v>
      </c>
      <c r="C74" s="32">
        <f>X74</f>
        <v>0</v>
      </c>
      <c r="D74" s="32">
        <f t="shared" si="110"/>
        <v>0</v>
      </c>
      <c r="E74" s="32">
        <f>AB74</f>
        <v>0</v>
      </c>
      <c r="F74" s="32">
        <f t="shared" si="135"/>
        <v>0</v>
      </c>
      <c r="G74" s="32">
        <v>2.7</v>
      </c>
      <c r="H74" s="32">
        <v>1.5</v>
      </c>
      <c r="I74" s="87">
        <f t="shared" si="111"/>
        <v>0</v>
      </c>
      <c r="J74" s="86">
        <f t="shared" si="112"/>
        <v>0</v>
      </c>
      <c r="K74" s="87">
        <f t="shared" si="113"/>
        <v>0</v>
      </c>
      <c r="L74" s="33">
        <f t="shared" si="136"/>
        <v>0</v>
      </c>
      <c r="M74" s="34">
        <f t="shared" si="114"/>
        <v>5</v>
      </c>
      <c r="N74" s="124">
        <v>6</v>
      </c>
      <c r="O74" s="6"/>
      <c r="P74" s="147"/>
      <c r="Q74" s="146"/>
      <c r="R74" s="107"/>
      <c r="S74" s="113"/>
      <c r="T74" s="112"/>
      <c r="U74" s="36">
        <v>0</v>
      </c>
      <c r="V74" s="84">
        <f>U74*V69</f>
        <v>0</v>
      </c>
      <c r="W74" s="36">
        <v>0</v>
      </c>
      <c r="X74" s="78">
        <f>W74*X69</f>
        <v>0</v>
      </c>
      <c r="Y74" s="36">
        <v>0</v>
      </c>
      <c r="Z74" s="78">
        <f>Y74*Z69</f>
        <v>0</v>
      </c>
      <c r="AA74" s="36">
        <v>0</v>
      </c>
      <c r="AB74" s="78">
        <f>AA74*AB69</f>
        <v>0</v>
      </c>
      <c r="AC74" s="36">
        <v>0</v>
      </c>
      <c r="AD74" s="78">
        <f>AC74*AD69</f>
        <v>0</v>
      </c>
      <c r="AE74" s="36">
        <v>0</v>
      </c>
      <c r="AF74" s="78">
        <f>AE74*AF69</f>
        <v>0</v>
      </c>
      <c r="AG74" s="98">
        <f t="shared" si="116"/>
        <v>0</v>
      </c>
      <c r="AH74" s="36">
        <v>0</v>
      </c>
      <c r="AI74" s="106">
        <f>AH74*AI69</f>
        <v>0</v>
      </c>
      <c r="AJ74" s="115">
        <v>0</v>
      </c>
      <c r="AK74" s="116">
        <v>0</v>
      </c>
      <c r="AL74" s="117">
        <v>0</v>
      </c>
      <c r="AM74" s="118">
        <v>0</v>
      </c>
      <c r="AN74" s="97"/>
      <c r="AO74" s="42">
        <f t="shared" si="117"/>
        <v>2.5</v>
      </c>
      <c r="AP74" s="99">
        <f t="shared" si="118"/>
        <v>1.75</v>
      </c>
      <c r="AQ74" s="104">
        <f t="shared" si="119"/>
        <v>1.375</v>
      </c>
      <c r="AR74" s="105">
        <f t="shared" si="120"/>
        <v>1.6431249999999999</v>
      </c>
      <c r="AS74" s="100">
        <f t="shared" si="115"/>
        <v>1.175</v>
      </c>
      <c r="AT74" s="45">
        <f t="shared" si="121"/>
        <v>1.4041250000000001</v>
      </c>
      <c r="AU74" s="101">
        <f t="shared" si="122"/>
        <v>1.0250000000000001</v>
      </c>
      <c r="AV74" s="101">
        <f t="shared" si="123"/>
        <v>1.2248750000000002</v>
      </c>
      <c r="AW74" s="44">
        <f t="shared" si="124"/>
        <v>0.82</v>
      </c>
      <c r="AX74" s="44">
        <f t="shared" si="125"/>
        <v>0.97989999999999999</v>
      </c>
      <c r="AY74" s="48">
        <f t="shared" si="126"/>
        <v>0.5</v>
      </c>
      <c r="AZ74" s="47">
        <f t="shared" si="127"/>
        <v>0.25</v>
      </c>
      <c r="BA74" s="49">
        <f t="shared" si="128"/>
        <v>0.15000000000000002</v>
      </c>
      <c r="BB74" s="52">
        <f t="shared" si="129"/>
        <v>0</v>
      </c>
      <c r="BC74" s="54">
        <f t="shared" si="130"/>
        <v>0.1</v>
      </c>
      <c r="BD74" s="55">
        <f t="shared" si="131"/>
        <v>0.05</v>
      </c>
      <c r="BE74" s="56">
        <f t="shared" si="132"/>
        <v>0.05</v>
      </c>
      <c r="BF74" s="57">
        <f t="shared" si="133"/>
        <v>0.1</v>
      </c>
      <c r="BG74" s="58">
        <f t="shared" si="134"/>
        <v>0.15000000000000002</v>
      </c>
      <c r="BH74" s="5"/>
    </row>
    <row r="75" spans="1:60" s="12" customFormat="1" ht="25.15" customHeight="1" x14ac:dyDescent="0.25">
      <c r="A75" s="63" t="s">
        <v>93</v>
      </c>
      <c r="B75" s="32">
        <f>V75</f>
        <v>0</v>
      </c>
      <c r="C75" s="32">
        <v>0.9</v>
      </c>
      <c r="D75" s="32">
        <f t="shared" si="110"/>
        <v>0</v>
      </c>
      <c r="E75" s="32">
        <f>AB75</f>
        <v>0</v>
      </c>
      <c r="F75" s="32">
        <f t="shared" si="135"/>
        <v>0</v>
      </c>
      <c r="G75" s="32">
        <v>3.3</v>
      </c>
      <c r="H75" s="32">
        <v>0.3</v>
      </c>
      <c r="I75" s="87">
        <f t="shared" si="111"/>
        <v>0</v>
      </c>
      <c r="J75" s="86">
        <f t="shared" si="112"/>
        <v>0</v>
      </c>
      <c r="K75" s="87">
        <f t="shared" si="113"/>
        <v>0</v>
      </c>
      <c r="L75" s="33">
        <f t="shared" si="136"/>
        <v>0</v>
      </c>
      <c r="M75" s="34">
        <f t="shared" si="114"/>
        <v>4.5</v>
      </c>
      <c r="N75" s="124">
        <v>7</v>
      </c>
      <c r="O75" s="6"/>
      <c r="P75" s="147"/>
      <c r="Q75" s="146"/>
      <c r="R75" s="107"/>
      <c r="S75" s="113"/>
      <c r="T75" s="112"/>
      <c r="U75" s="36">
        <v>0</v>
      </c>
      <c r="V75" s="84">
        <f>U75*V68</f>
        <v>0</v>
      </c>
      <c r="W75" s="36">
        <v>0</v>
      </c>
      <c r="X75" s="78">
        <f>W75*X68</f>
        <v>0</v>
      </c>
      <c r="Y75" s="36">
        <v>0</v>
      </c>
      <c r="Z75" s="78">
        <f>Y75*Z68</f>
        <v>0</v>
      </c>
      <c r="AA75" s="36">
        <v>0</v>
      </c>
      <c r="AB75" s="78">
        <f>AA75*AB68</f>
        <v>0</v>
      </c>
      <c r="AC75" s="36">
        <v>0</v>
      </c>
      <c r="AD75" s="78">
        <f>AC75*AD68</f>
        <v>0</v>
      </c>
      <c r="AE75" s="36">
        <v>0</v>
      </c>
      <c r="AF75" s="78">
        <f>AE75*AF68</f>
        <v>0</v>
      </c>
      <c r="AG75" s="98">
        <f t="shared" si="116"/>
        <v>0</v>
      </c>
      <c r="AH75" s="36">
        <v>0</v>
      </c>
      <c r="AI75" s="106">
        <f>AH75*AI68</f>
        <v>0</v>
      </c>
      <c r="AJ75" s="115">
        <v>0</v>
      </c>
      <c r="AK75" s="116">
        <v>0</v>
      </c>
      <c r="AL75" s="117">
        <v>0</v>
      </c>
      <c r="AM75" s="118">
        <v>0</v>
      </c>
      <c r="AN75" s="97"/>
      <c r="AO75" s="42">
        <f t="shared" si="117"/>
        <v>2.25</v>
      </c>
      <c r="AP75" s="99">
        <f t="shared" si="118"/>
        <v>1.575</v>
      </c>
      <c r="AQ75" s="104">
        <f t="shared" si="119"/>
        <v>1.2375</v>
      </c>
      <c r="AR75" s="105">
        <f t="shared" si="120"/>
        <v>1.4701500000000001</v>
      </c>
      <c r="AS75" s="100">
        <f t="shared" si="115"/>
        <v>1.0574999999999999</v>
      </c>
      <c r="AT75" s="45">
        <f t="shared" si="121"/>
        <v>1.2563099999999998</v>
      </c>
      <c r="AU75" s="101">
        <f t="shared" si="122"/>
        <v>0.92249999999999999</v>
      </c>
      <c r="AV75" s="101">
        <f t="shared" si="123"/>
        <v>1.0959300000000001</v>
      </c>
      <c r="AW75" s="44">
        <f t="shared" si="124"/>
        <v>0.73799999999999988</v>
      </c>
      <c r="AX75" s="44">
        <f t="shared" si="125"/>
        <v>0.87674399999999986</v>
      </c>
      <c r="AY75" s="48">
        <f t="shared" si="126"/>
        <v>0.44999999999999996</v>
      </c>
      <c r="AZ75" s="47">
        <f t="shared" si="127"/>
        <v>0.22499999999999998</v>
      </c>
      <c r="BA75" s="49">
        <f t="shared" si="128"/>
        <v>0.13500000000000001</v>
      </c>
      <c r="BB75" s="52">
        <f t="shared" si="129"/>
        <v>0</v>
      </c>
      <c r="BC75" s="54">
        <f t="shared" si="130"/>
        <v>0.09</v>
      </c>
      <c r="BD75" s="55">
        <f t="shared" si="131"/>
        <v>4.4999999999999998E-2</v>
      </c>
      <c r="BE75" s="56">
        <f t="shared" si="132"/>
        <v>4.4999999999999998E-2</v>
      </c>
      <c r="BF75" s="57">
        <f t="shared" si="133"/>
        <v>0.09</v>
      </c>
      <c r="BG75" s="58">
        <f t="shared" si="134"/>
        <v>0.13500000000000001</v>
      </c>
      <c r="BH75" s="5"/>
    </row>
    <row r="76" spans="1:60" s="12" customFormat="1" ht="25.15" customHeight="1" x14ac:dyDescent="0.25">
      <c r="A76" s="63" t="s">
        <v>96</v>
      </c>
      <c r="B76" s="32">
        <f>V76</f>
        <v>0</v>
      </c>
      <c r="C76" s="32">
        <f>X76</f>
        <v>0</v>
      </c>
      <c r="D76" s="32">
        <f t="shared" si="110"/>
        <v>0</v>
      </c>
      <c r="E76" s="32">
        <f>AB76</f>
        <v>0</v>
      </c>
      <c r="F76" s="32">
        <f t="shared" si="135"/>
        <v>0</v>
      </c>
      <c r="G76" s="32">
        <f>AF76</f>
        <v>0</v>
      </c>
      <c r="H76" s="32">
        <f>AI76</f>
        <v>0</v>
      </c>
      <c r="I76" s="87">
        <f t="shared" si="111"/>
        <v>0</v>
      </c>
      <c r="J76" s="86">
        <f t="shared" si="112"/>
        <v>0</v>
      </c>
      <c r="K76" s="87">
        <f t="shared" si="113"/>
        <v>0</v>
      </c>
      <c r="L76" s="33">
        <f t="shared" si="136"/>
        <v>0</v>
      </c>
      <c r="M76" s="34">
        <f t="shared" si="114"/>
        <v>0</v>
      </c>
      <c r="N76" s="124">
        <v>8</v>
      </c>
      <c r="O76" s="6"/>
      <c r="P76" s="147"/>
      <c r="Q76" s="21"/>
      <c r="R76" s="107"/>
      <c r="S76" s="113"/>
      <c r="T76" s="112"/>
      <c r="U76" s="36">
        <v>0</v>
      </c>
      <c r="V76" s="84">
        <f>U76*V68</f>
        <v>0</v>
      </c>
      <c r="W76" s="36">
        <v>0</v>
      </c>
      <c r="X76" s="78">
        <f>W76*X68</f>
        <v>0</v>
      </c>
      <c r="Y76" s="36">
        <v>0</v>
      </c>
      <c r="Z76" s="78">
        <f>Y76*Z68</f>
        <v>0</v>
      </c>
      <c r="AA76" s="36">
        <v>0</v>
      </c>
      <c r="AB76" s="78">
        <f>AA76*AB68</f>
        <v>0</v>
      </c>
      <c r="AC76" s="36">
        <v>0</v>
      </c>
      <c r="AD76" s="78">
        <f>AC76*AD68</f>
        <v>0</v>
      </c>
      <c r="AE76" s="36">
        <v>0</v>
      </c>
      <c r="AF76" s="78">
        <f>AE76*AF68</f>
        <v>0</v>
      </c>
      <c r="AG76" s="98">
        <f t="shared" si="116"/>
        <v>0</v>
      </c>
      <c r="AH76" s="36">
        <v>0</v>
      </c>
      <c r="AI76" s="106">
        <f>AH76*AI68</f>
        <v>0</v>
      </c>
      <c r="AJ76" s="115">
        <v>0</v>
      </c>
      <c r="AK76" s="116">
        <v>0</v>
      </c>
      <c r="AL76" s="117">
        <v>0</v>
      </c>
      <c r="AM76" s="118">
        <v>0</v>
      </c>
      <c r="AN76" s="97"/>
      <c r="AO76" s="42">
        <f t="shared" si="117"/>
        <v>0</v>
      </c>
      <c r="AP76" s="99">
        <f t="shared" si="118"/>
        <v>0</v>
      </c>
      <c r="AQ76" s="104">
        <f t="shared" si="119"/>
        <v>0</v>
      </c>
      <c r="AR76" s="105">
        <f t="shared" si="120"/>
        <v>0</v>
      </c>
      <c r="AS76" s="100">
        <f t="shared" si="115"/>
        <v>0</v>
      </c>
      <c r="AT76" s="45">
        <f t="shared" si="121"/>
        <v>0</v>
      </c>
      <c r="AU76" s="101">
        <f t="shared" si="122"/>
        <v>0</v>
      </c>
      <c r="AV76" s="101">
        <f t="shared" si="123"/>
        <v>0</v>
      </c>
      <c r="AW76" s="44">
        <f t="shared" si="124"/>
        <v>0</v>
      </c>
      <c r="AX76" s="44">
        <f t="shared" si="125"/>
        <v>0</v>
      </c>
      <c r="AY76" s="48">
        <f t="shared" si="126"/>
        <v>0</v>
      </c>
      <c r="AZ76" s="47">
        <f t="shared" si="127"/>
        <v>0</v>
      </c>
      <c r="BA76" s="49">
        <f t="shared" si="128"/>
        <v>0</v>
      </c>
      <c r="BB76" s="52">
        <f t="shared" si="129"/>
        <v>0</v>
      </c>
      <c r="BC76" s="54">
        <f t="shared" si="130"/>
        <v>0</v>
      </c>
      <c r="BD76" s="55">
        <f t="shared" si="131"/>
        <v>0</v>
      </c>
      <c r="BE76" s="56">
        <f t="shared" si="132"/>
        <v>0</v>
      </c>
      <c r="BF76" s="57">
        <f t="shared" si="133"/>
        <v>0</v>
      </c>
      <c r="BG76" s="58">
        <f t="shared" si="134"/>
        <v>0</v>
      </c>
      <c r="BH76" s="5"/>
    </row>
    <row r="77" spans="1:60" s="12" customFormat="1" ht="25.15" customHeight="1" x14ac:dyDescent="0.25">
      <c r="A77" s="63" t="s">
        <v>97</v>
      </c>
      <c r="B77" s="32">
        <f>V77</f>
        <v>0</v>
      </c>
      <c r="C77" s="32">
        <f>X77</f>
        <v>0</v>
      </c>
      <c r="D77" s="32">
        <f t="shared" si="110"/>
        <v>0</v>
      </c>
      <c r="E77" s="32">
        <f>AB77</f>
        <v>0</v>
      </c>
      <c r="F77" s="32">
        <f t="shared" si="135"/>
        <v>0</v>
      </c>
      <c r="G77" s="32">
        <f>AF77</f>
        <v>0</v>
      </c>
      <c r="H77" s="32">
        <f>AI77</f>
        <v>0</v>
      </c>
      <c r="I77" s="87">
        <f t="shared" si="111"/>
        <v>0</v>
      </c>
      <c r="J77" s="86">
        <f t="shared" si="112"/>
        <v>0</v>
      </c>
      <c r="K77" s="87">
        <f t="shared" si="113"/>
        <v>0</v>
      </c>
      <c r="L77" s="33">
        <f t="shared" si="136"/>
        <v>0</v>
      </c>
      <c r="M77" s="34">
        <f t="shared" si="114"/>
        <v>0</v>
      </c>
      <c r="N77" s="124">
        <v>9</v>
      </c>
      <c r="O77" s="6"/>
      <c r="P77" s="147"/>
      <c r="Q77" s="21"/>
      <c r="R77" s="107"/>
      <c r="S77" s="113"/>
      <c r="T77" s="112"/>
      <c r="U77" s="36">
        <v>0</v>
      </c>
      <c r="V77" s="84">
        <f>U77*V68</f>
        <v>0</v>
      </c>
      <c r="W77" s="36">
        <v>0</v>
      </c>
      <c r="X77" s="78">
        <f>W77*X68</f>
        <v>0</v>
      </c>
      <c r="Y77" s="36">
        <v>0</v>
      </c>
      <c r="Z77" s="78">
        <f>Y77*Z68</f>
        <v>0</v>
      </c>
      <c r="AA77" s="36">
        <v>0</v>
      </c>
      <c r="AB77" s="78">
        <f>AA77*AB68</f>
        <v>0</v>
      </c>
      <c r="AC77" s="36">
        <v>0</v>
      </c>
      <c r="AD77" s="78">
        <f>AC77*AD68</f>
        <v>0</v>
      </c>
      <c r="AE77" s="36">
        <v>0</v>
      </c>
      <c r="AF77" s="78">
        <f>AE77*AF68</f>
        <v>0</v>
      </c>
      <c r="AG77" s="98">
        <f t="shared" si="116"/>
        <v>0</v>
      </c>
      <c r="AH77" s="36">
        <v>0</v>
      </c>
      <c r="AI77" s="106">
        <f>AH77*AI68</f>
        <v>0</v>
      </c>
      <c r="AJ77" s="115">
        <v>0</v>
      </c>
      <c r="AK77" s="116">
        <v>0</v>
      </c>
      <c r="AL77" s="117">
        <v>0</v>
      </c>
      <c r="AM77" s="118">
        <v>0</v>
      </c>
      <c r="AN77" s="97"/>
      <c r="AO77" s="42">
        <f t="shared" si="117"/>
        <v>0</v>
      </c>
      <c r="AP77" s="99">
        <f t="shared" si="118"/>
        <v>0</v>
      </c>
      <c r="AQ77" s="104">
        <f t="shared" si="119"/>
        <v>0</v>
      </c>
      <c r="AR77" s="105">
        <f t="shared" si="120"/>
        <v>0</v>
      </c>
      <c r="AS77" s="100">
        <f t="shared" si="115"/>
        <v>0</v>
      </c>
      <c r="AT77" s="45">
        <f t="shared" si="121"/>
        <v>0</v>
      </c>
      <c r="AU77" s="101">
        <f t="shared" si="122"/>
        <v>0</v>
      </c>
      <c r="AV77" s="101">
        <f t="shared" si="123"/>
        <v>0</v>
      </c>
      <c r="AW77" s="44">
        <f t="shared" si="124"/>
        <v>0</v>
      </c>
      <c r="AX77" s="44">
        <f t="shared" si="125"/>
        <v>0</v>
      </c>
      <c r="AY77" s="48">
        <f t="shared" si="126"/>
        <v>0</v>
      </c>
      <c r="AZ77" s="47">
        <f t="shared" si="127"/>
        <v>0</v>
      </c>
      <c r="BA77" s="49">
        <f t="shared" si="128"/>
        <v>0</v>
      </c>
      <c r="BB77" s="52">
        <f t="shared" si="129"/>
        <v>0</v>
      </c>
      <c r="BC77" s="54">
        <f t="shared" si="130"/>
        <v>0</v>
      </c>
      <c r="BD77" s="55">
        <f t="shared" si="131"/>
        <v>0</v>
      </c>
      <c r="BE77" s="56">
        <f t="shared" si="132"/>
        <v>0</v>
      </c>
      <c r="BF77" s="57">
        <f t="shared" si="133"/>
        <v>0</v>
      </c>
      <c r="BG77" s="58">
        <f t="shared" si="134"/>
        <v>0</v>
      </c>
      <c r="BH77" s="5"/>
    </row>
    <row r="78" spans="1:60" s="12" customFormat="1" ht="14.45" customHeight="1" x14ac:dyDescent="0.25">
      <c r="P78" s="147"/>
      <c r="Q78" s="21"/>
      <c r="R78" s="17"/>
      <c r="S78" s="17"/>
      <c r="T78" s="17"/>
      <c r="U78" s="29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79"/>
      <c r="AH78" s="17"/>
      <c r="AI78" s="17"/>
      <c r="AJ78" s="23"/>
      <c r="AK78" s="23"/>
      <c r="AL78" s="23"/>
      <c r="AM78" s="23"/>
      <c r="AN78" s="23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60" s="64" customFormat="1" ht="20.100000000000001" customHeight="1" x14ac:dyDescent="0.25">
      <c r="A79" s="64" t="s">
        <v>103</v>
      </c>
      <c r="M79" s="65"/>
      <c r="N79" s="65"/>
      <c r="O79" s="65"/>
      <c r="P79" s="147"/>
      <c r="Q79" s="66"/>
      <c r="R79" s="19"/>
      <c r="S79" s="19"/>
      <c r="T79" s="19"/>
      <c r="U79" s="30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80"/>
      <c r="AH79" s="19"/>
      <c r="AI79" s="19"/>
      <c r="AJ79" s="24"/>
      <c r="AK79" s="24"/>
      <c r="AL79" s="24"/>
      <c r="AM79" s="24"/>
      <c r="AN79" s="24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60" s="18" customFormat="1" ht="20.100000000000001" customHeight="1" x14ac:dyDescent="0.25">
      <c r="M80" s="12"/>
      <c r="N80" s="12"/>
      <c r="O80" s="12"/>
      <c r="P80" s="66"/>
      <c r="Q80" s="12"/>
      <c r="R80" s="19"/>
      <c r="S80" s="19"/>
      <c r="T80" s="19"/>
      <c r="U80" s="30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80"/>
      <c r="AH80" s="19"/>
      <c r="AI80" s="19"/>
      <c r="AJ80" s="24"/>
      <c r="AK80" s="24"/>
      <c r="AL80" s="24"/>
      <c r="AM80" s="24"/>
      <c r="AN80" s="24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 spans="1:60" s="11" customFormat="1" ht="313.5" customHeight="1" x14ac:dyDescent="0.25">
      <c r="M81" s="8"/>
      <c r="N81" s="8"/>
      <c r="O81" s="8"/>
      <c r="P81" s="147" t="s">
        <v>72</v>
      </c>
      <c r="Q81" s="21"/>
      <c r="R81" s="148" t="s">
        <v>36</v>
      </c>
      <c r="S81" s="148" t="s">
        <v>37</v>
      </c>
      <c r="T81" s="148" t="s">
        <v>38</v>
      </c>
      <c r="U81" s="27"/>
      <c r="V81" s="150" t="s">
        <v>7</v>
      </c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5" t="s">
        <v>8</v>
      </c>
      <c r="AI81" s="155"/>
      <c r="AJ81" s="153" t="s">
        <v>11</v>
      </c>
      <c r="AK81" s="154" t="s">
        <v>32</v>
      </c>
      <c r="AL81" s="141" t="s">
        <v>34</v>
      </c>
      <c r="AM81" s="142" t="s">
        <v>35</v>
      </c>
      <c r="AN81" s="59"/>
      <c r="AO81" s="37"/>
      <c r="AP81" s="37"/>
      <c r="AQ81" s="143"/>
      <c r="AR81" s="143"/>
      <c r="AS81" s="143"/>
      <c r="AT81" s="143"/>
      <c r="AU81" s="143"/>
      <c r="AV81" s="143"/>
      <c r="AW81" s="143"/>
      <c r="AX81" s="143"/>
      <c r="AY81" s="37"/>
      <c r="AZ81" s="37"/>
      <c r="BA81" s="37"/>
      <c r="BB81" s="37"/>
      <c r="BC81" s="37"/>
      <c r="BD81" s="37"/>
      <c r="BE81" s="41"/>
      <c r="BF81" s="41"/>
      <c r="BG81" s="41"/>
      <c r="BH81" s="10"/>
    </row>
    <row r="82" spans="1:60" s="11" customFormat="1" ht="16.5" customHeight="1" x14ac:dyDescent="0.25">
      <c r="A82" s="129" t="s">
        <v>69</v>
      </c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"/>
      <c r="P82" s="147"/>
      <c r="Q82" s="21"/>
      <c r="R82" s="149"/>
      <c r="S82" s="149"/>
      <c r="T82" s="149"/>
      <c r="U82" s="27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5"/>
      <c r="AI82" s="155"/>
      <c r="AJ82" s="153"/>
      <c r="AK82" s="154"/>
      <c r="AL82" s="141"/>
      <c r="AM82" s="142"/>
      <c r="AN82" s="59"/>
      <c r="AO82" s="144" t="s">
        <v>12</v>
      </c>
      <c r="AP82" s="145" t="s">
        <v>13</v>
      </c>
      <c r="AQ82" s="151" t="s">
        <v>14</v>
      </c>
      <c r="AR82" s="151"/>
      <c r="AS82" s="156" t="s">
        <v>15</v>
      </c>
      <c r="AT82" s="156"/>
      <c r="AU82" s="139" t="s">
        <v>16</v>
      </c>
      <c r="AV82" s="139"/>
      <c r="AW82" s="140" t="s">
        <v>17</v>
      </c>
      <c r="AX82" s="140"/>
      <c r="AY82" s="165" t="s">
        <v>18</v>
      </c>
      <c r="AZ82" s="164" t="s">
        <v>19</v>
      </c>
      <c r="BA82" s="161" t="s">
        <v>20</v>
      </c>
      <c r="BB82" s="114"/>
      <c r="BC82" s="162" t="s">
        <v>21</v>
      </c>
      <c r="BD82" s="163" t="s">
        <v>22</v>
      </c>
      <c r="BE82" s="157" t="s">
        <v>23</v>
      </c>
      <c r="BF82" s="157"/>
      <c r="BG82" s="157"/>
      <c r="BH82" s="1"/>
    </row>
    <row r="83" spans="1:60" s="11" customFormat="1" ht="10.15" customHeight="1" x14ac:dyDescent="0.25">
      <c r="A83" s="20"/>
      <c r="M83" s="8"/>
      <c r="N83" s="8"/>
      <c r="O83" s="8"/>
      <c r="P83" s="147"/>
      <c r="Q83" s="21"/>
      <c r="R83" s="149"/>
      <c r="S83" s="149"/>
      <c r="T83" s="149"/>
      <c r="U83" s="27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5"/>
      <c r="AI83" s="155"/>
      <c r="AJ83" s="153"/>
      <c r="AK83" s="154"/>
      <c r="AL83" s="141"/>
      <c r="AM83" s="142"/>
      <c r="AN83" s="59"/>
      <c r="AO83" s="144"/>
      <c r="AP83" s="145"/>
      <c r="AQ83" s="40">
        <v>1</v>
      </c>
      <c r="AR83" s="40" t="s">
        <v>57</v>
      </c>
      <c r="AS83" s="40">
        <v>12</v>
      </c>
      <c r="AT83" s="53" t="s">
        <v>56</v>
      </c>
      <c r="AU83" s="40">
        <v>1</v>
      </c>
      <c r="AV83" s="40" t="s">
        <v>57</v>
      </c>
      <c r="AW83" s="40">
        <v>12</v>
      </c>
      <c r="AX83" s="53" t="s">
        <v>56</v>
      </c>
      <c r="AY83" s="165"/>
      <c r="AZ83" s="164"/>
      <c r="BA83" s="161"/>
      <c r="BB83" s="53" t="s">
        <v>58</v>
      </c>
      <c r="BC83" s="162"/>
      <c r="BD83" s="163"/>
      <c r="BE83" s="157"/>
      <c r="BF83" s="157"/>
      <c r="BG83" s="157"/>
      <c r="BH83" s="10"/>
    </row>
    <row r="84" spans="1:60" s="11" customFormat="1" ht="13.9" customHeight="1" x14ac:dyDescent="0.25">
      <c r="A84" s="67" t="s">
        <v>104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2"/>
      <c r="P84" s="147"/>
      <c r="Q84" s="21"/>
      <c r="R84" s="149"/>
      <c r="S84" s="149"/>
      <c r="T84" s="149"/>
      <c r="U84" s="27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5"/>
      <c r="AI84" s="155"/>
      <c r="AJ84" s="153"/>
      <c r="AK84" s="154"/>
      <c r="AL84" s="141"/>
      <c r="AM84" s="142"/>
      <c r="AN84" s="59"/>
      <c r="AO84" s="144"/>
      <c r="AP84" s="145"/>
      <c r="AQ84" s="41"/>
      <c r="AR84" s="40">
        <v>0.3</v>
      </c>
      <c r="AS84" s="41"/>
      <c r="AT84" s="40">
        <v>0.1</v>
      </c>
      <c r="AU84" s="41"/>
      <c r="AV84" s="40">
        <v>0.3</v>
      </c>
      <c r="AW84" s="41"/>
      <c r="AX84" s="40">
        <v>0.1</v>
      </c>
      <c r="AY84" s="165"/>
      <c r="AZ84" s="164"/>
      <c r="BA84" s="161"/>
      <c r="BB84" s="40">
        <v>0.3</v>
      </c>
      <c r="BC84" s="162"/>
      <c r="BD84" s="163"/>
      <c r="BE84" s="158" t="s">
        <v>59</v>
      </c>
      <c r="BF84" s="159" t="s">
        <v>60</v>
      </c>
      <c r="BG84" s="160" t="s">
        <v>24</v>
      </c>
      <c r="BH84" s="2"/>
    </row>
    <row r="85" spans="1:60" s="11" customFormat="1" ht="10.15" customHeight="1" x14ac:dyDescent="0.25">
      <c r="A85" s="3"/>
      <c r="M85" s="8"/>
      <c r="N85" s="8"/>
      <c r="O85" s="8"/>
      <c r="P85" s="147"/>
      <c r="Q85" s="21"/>
      <c r="R85" s="149"/>
      <c r="S85" s="149"/>
      <c r="T85" s="149"/>
      <c r="U85" s="27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5"/>
      <c r="AI85" s="155"/>
      <c r="AJ85" s="153"/>
      <c r="AK85" s="154"/>
      <c r="AL85" s="141"/>
      <c r="AM85" s="142"/>
      <c r="AN85" s="59"/>
      <c r="AO85" s="144"/>
      <c r="AP85" s="145"/>
      <c r="AQ85" s="41"/>
      <c r="AR85" s="60">
        <v>0</v>
      </c>
      <c r="AS85" s="61"/>
      <c r="AT85" s="60">
        <v>0</v>
      </c>
      <c r="AU85" s="62"/>
      <c r="AV85" s="60">
        <v>0</v>
      </c>
      <c r="AW85" s="61"/>
      <c r="AX85" s="60">
        <v>0</v>
      </c>
      <c r="AY85" s="165"/>
      <c r="AZ85" s="164"/>
      <c r="BA85" s="161"/>
      <c r="BB85" s="60">
        <v>0</v>
      </c>
      <c r="BC85" s="162"/>
      <c r="BD85" s="163"/>
      <c r="BE85" s="158"/>
      <c r="BF85" s="159"/>
      <c r="BG85" s="160"/>
      <c r="BH85" s="10"/>
    </row>
    <row r="86" spans="1:60" s="11" customFormat="1" ht="130.9" customHeight="1" x14ac:dyDescent="0.25">
      <c r="A86" s="133" t="s">
        <v>0</v>
      </c>
      <c r="B86" s="134" t="s">
        <v>9</v>
      </c>
      <c r="C86" s="135"/>
      <c r="D86" s="135"/>
      <c r="E86" s="135"/>
      <c r="F86" s="135"/>
      <c r="G86" s="136"/>
      <c r="H86" s="68" t="s">
        <v>10</v>
      </c>
      <c r="I86" s="68" t="s">
        <v>30</v>
      </c>
      <c r="J86" s="68" t="s">
        <v>31</v>
      </c>
      <c r="K86" s="68" t="s">
        <v>33</v>
      </c>
      <c r="L86" s="68" t="s">
        <v>71</v>
      </c>
      <c r="M86" s="137" t="s">
        <v>1</v>
      </c>
      <c r="N86" s="137" t="s">
        <v>6</v>
      </c>
      <c r="O86" s="4"/>
      <c r="P86" s="147"/>
      <c r="Q86" s="21"/>
      <c r="R86" s="149"/>
      <c r="S86" s="149"/>
      <c r="T86" s="149"/>
      <c r="U86" s="27"/>
      <c r="V86" s="71" t="s">
        <v>53</v>
      </c>
      <c r="W86" s="59"/>
      <c r="X86" s="71" t="s">
        <v>54</v>
      </c>
      <c r="Y86" s="59"/>
      <c r="Z86" s="71" t="s">
        <v>40</v>
      </c>
      <c r="AA86" s="59"/>
      <c r="AB86" s="71" t="s">
        <v>43</v>
      </c>
      <c r="AC86" s="9"/>
      <c r="AD86" s="71" t="s">
        <v>55</v>
      </c>
      <c r="AE86" s="77"/>
      <c r="AF86" s="71" t="s">
        <v>68</v>
      </c>
      <c r="AG86" s="150" t="s">
        <v>65</v>
      </c>
      <c r="AH86" s="59"/>
      <c r="AI86" s="82" t="s">
        <v>44</v>
      </c>
      <c r="AJ86" s="92" t="s">
        <v>45</v>
      </c>
      <c r="AK86" s="90" t="s">
        <v>45</v>
      </c>
      <c r="AL86" s="88" t="s">
        <v>48</v>
      </c>
      <c r="AM86" s="94"/>
      <c r="AN86" s="96"/>
      <c r="AO86" s="40">
        <v>50</v>
      </c>
      <c r="AP86" s="40">
        <v>35</v>
      </c>
      <c r="AQ86" s="41">
        <v>27.5</v>
      </c>
      <c r="AR86" s="103">
        <f>AR84*AR85</f>
        <v>0</v>
      </c>
      <c r="AS86" s="41">
        <v>23.5</v>
      </c>
      <c r="AT86" s="46">
        <f>AT84*AT85</f>
        <v>0</v>
      </c>
      <c r="AU86" s="41">
        <v>20.5</v>
      </c>
      <c r="AV86" s="102">
        <f>AV84*AV85</f>
        <v>0</v>
      </c>
      <c r="AW86" s="41">
        <v>16.399999999999999</v>
      </c>
      <c r="AX86" s="43">
        <f>AX84*AX85</f>
        <v>0</v>
      </c>
      <c r="AY86" s="40">
        <v>10</v>
      </c>
      <c r="AZ86" s="40">
        <v>5</v>
      </c>
      <c r="BA86" s="40">
        <v>3</v>
      </c>
      <c r="BB86" s="51">
        <f>BB84*BB85</f>
        <v>0</v>
      </c>
      <c r="BC86" s="40">
        <v>2</v>
      </c>
      <c r="BD86" s="40">
        <v>1</v>
      </c>
      <c r="BE86" s="40">
        <v>1</v>
      </c>
      <c r="BF86" s="40">
        <v>2</v>
      </c>
      <c r="BG86" s="40">
        <v>3</v>
      </c>
      <c r="BH86" s="4"/>
    </row>
    <row r="87" spans="1:60" s="11" customFormat="1" ht="19.899999999999999" customHeight="1" x14ac:dyDescent="0.25">
      <c r="A87" s="133"/>
      <c r="B87" s="130" t="s">
        <v>7</v>
      </c>
      <c r="C87" s="131"/>
      <c r="D87" s="131"/>
      <c r="E87" s="131"/>
      <c r="F87" s="131"/>
      <c r="G87" s="132"/>
      <c r="H87" s="133" t="s">
        <v>8</v>
      </c>
      <c r="I87" s="133" t="s">
        <v>11</v>
      </c>
      <c r="J87" s="133" t="s">
        <v>32</v>
      </c>
      <c r="K87" s="133" t="s">
        <v>34</v>
      </c>
      <c r="L87" s="133" t="s">
        <v>35</v>
      </c>
      <c r="M87" s="138"/>
      <c r="N87" s="138"/>
      <c r="O87" s="4"/>
      <c r="P87" s="147"/>
      <c r="Q87" s="21"/>
      <c r="R87" s="149"/>
      <c r="S87" s="149"/>
      <c r="T87" s="149"/>
      <c r="U87" s="27"/>
      <c r="V87" s="75" t="s">
        <v>61</v>
      </c>
      <c r="W87" s="9"/>
      <c r="X87" s="75" t="s">
        <v>41</v>
      </c>
      <c r="Y87" s="9"/>
      <c r="Z87" s="75" t="s">
        <v>62</v>
      </c>
      <c r="AA87" s="9"/>
      <c r="AB87" s="75" t="s">
        <v>42</v>
      </c>
      <c r="AC87" s="9"/>
      <c r="AD87" s="75" t="s">
        <v>63</v>
      </c>
      <c r="AE87" s="77"/>
      <c r="AF87" s="71" t="s">
        <v>64</v>
      </c>
      <c r="AG87" s="150"/>
      <c r="AH87" s="9"/>
      <c r="AI87" s="82" t="s">
        <v>39</v>
      </c>
      <c r="AJ87" s="93" t="s">
        <v>46</v>
      </c>
      <c r="AK87" s="91" t="s">
        <v>47</v>
      </c>
      <c r="AL87" s="89" t="s">
        <v>49</v>
      </c>
      <c r="AM87" s="95" t="s">
        <v>50</v>
      </c>
      <c r="AN87" s="74"/>
      <c r="AO87" s="40"/>
      <c r="AP87" s="40"/>
      <c r="AQ87" s="41"/>
      <c r="AR87" s="85"/>
      <c r="AS87" s="41"/>
      <c r="AT87" s="85"/>
      <c r="AU87" s="41"/>
      <c r="AV87" s="85"/>
      <c r="AW87" s="41"/>
      <c r="AX87" s="85"/>
      <c r="AY87" s="40"/>
      <c r="AZ87" s="40"/>
      <c r="BA87" s="40"/>
      <c r="BB87" s="85"/>
      <c r="BC87" s="40"/>
      <c r="BD87" s="40"/>
      <c r="BE87" s="40"/>
      <c r="BF87" s="40"/>
      <c r="BG87" s="40"/>
      <c r="BH87" s="4"/>
    </row>
    <row r="88" spans="1:60" s="11" customFormat="1" ht="19.899999999999999" customHeight="1" x14ac:dyDescent="0.25">
      <c r="A88" s="133"/>
      <c r="B88" s="130" t="s">
        <v>27</v>
      </c>
      <c r="C88" s="131"/>
      <c r="D88" s="131"/>
      <c r="E88" s="131"/>
      <c r="F88" s="132"/>
      <c r="G88" s="133" t="s">
        <v>28</v>
      </c>
      <c r="H88" s="133"/>
      <c r="I88" s="133"/>
      <c r="J88" s="133"/>
      <c r="K88" s="133"/>
      <c r="L88" s="133"/>
      <c r="M88" s="138"/>
      <c r="N88" s="138"/>
      <c r="O88" s="4"/>
      <c r="P88" s="147"/>
      <c r="Q88" s="21"/>
      <c r="R88" s="149"/>
      <c r="S88" s="149"/>
      <c r="T88" s="149"/>
      <c r="U88" s="27"/>
      <c r="V88" s="76">
        <v>30</v>
      </c>
      <c r="W88" s="70"/>
      <c r="X88" s="76">
        <v>22.5</v>
      </c>
      <c r="Y88" s="70"/>
      <c r="Z88" s="76">
        <v>15</v>
      </c>
      <c r="AA88" s="70"/>
      <c r="AB88" s="76">
        <v>11.25</v>
      </c>
      <c r="AC88" s="72"/>
      <c r="AD88" s="76"/>
      <c r="AE88" s="59"/>
      <c r="AF88" s="59"/>
      <c r="AG88" s="150"/>
      <c r="AH88" s="9"/>
      <c r="AI88" s="82">
        <v>6</v>
      </c>
      <c r="AJ88" s="93" t="s">
        <v>66</v>
      </c>
      <c r="AK88" s="91" t="s">
        <v>66</v>
      </c>
      <c r="AL88" s="89" t="s">
        <v>67</v>
      </c>
      <c r="AM88" s="95" t="s">
        <v>51</v>
      </c>
      <c r="AN88" s="74"/>
      <c r="AO88" s="40"/>
      <c r="AP88" s="40"/>
      <c r="AQ88" s="41"/>
      <c r="AR88" s="85"/>
      <c r="AS88" s="41"/>
      <c r="AT88" s="85"/>
      <c r="AU88" s="41"/>
      <c r="AV88" s="85"/>
      <c r="AW88" s="41"/>
      <c r="AX88" s="85"/>
      <c r="AY88" s="40"/>
      <c r="AZ88" s="40"/>
      <c r="BA88" s="40"/>
      <c r="BB88" s="85"/>
      <c r="BC88" s="40"/>
      <c r="BD88" s="40"/>
      <c r="BE88" s="40"/>
      <c r="BF88" s="40"/>
      <c r="BG88" s="40"/>
      <c r="BH88" s="4"/>
    </row>
    <row r="89" spans="1:60" s="11" customFormat="1" ht="19.899999999999999" customHeight="1" x14ac:dyDescent="0.25">
      <c r="A89" s="133"/>
      <c r="B89" s="69" t="s">
        <v>2</v>
      </c>
      <c r="C89" s="69" t="s">
        <v>3</v>
      </c>
      <c r="D89" s="69" t="s">
        <v>4</v>
      </c>
      <c r="E89" s="69" t="s">
        <v>5</v>
      </c>
      <c r="F89" s="69" t="s">
        <v>29</v>
      </c>
      <c r="G89" s="133"/>
      <c r="H89" s="133"/>
      <c r="I89" s="133"/>
      <c r="J89" s="133"/>
      <c r="K89" s="133"/>
      <c r="L89" s="133"/>
      <c r="M89" s="138"/>
      <c r="N89" s="138"/>
      <c r="O89" s="4"/>
      <c r="P89" s="147"/>
      <c r="Q89" s="21"/>
      <c r="R89" s="149"/>
      <c r="S89" s="149"/>
      <c r="T89" s="149"/>
      <c r="U89" s="28"/>
      <c r="V89" s="73">
        <v>0.4</v>
      </c>
      <c r="W89" s="74"/>
      <c r="X89" s="73">
        <v>0.3</v>
      </c>
      <c r="Y89" s="74"/>
      <c r="Z89" s="73">
        <v>0.2</v>
      </c>
      <c r="AA89" s="74"/>
      <c r="AB89" s="74">
        <v>0.15</v>
      </c>
      <c r="AC89" s="74"/>
      <c r="AD89" s="73">
        <v>0.4</v>
      </c>
      <c r="AE89" s="26"/>
      <c r="AF89" s="73">
        <v>0.3</v>
      </c>
      <c r="AG89" s="150"/>
      <c r="AH89" s="9"/>
      <c r="AI89" s="83">
        <v>0.1</v>
      </c>
      <c r="AJ89" s="93">
        <v>4.5999999999999996</v>
      </c>
      <c r="AK89" s="91">
        <v>4.5999999999999996</v>
      </c>
      <c r="AL89" s="89" t="s">
        <v>70</v>
      </c>
      <c r="AM89" s="95" t="s">
        <v>52</v>
      </c>
      <c r="AN89" s="74"/>
      <c r="AO89" s="40"/>
      <c r="AP89" s="40"/>
      <c r="AQ89" s="41"/>
      <c r="AR89" s="85"/>
      <c r="AS89" s="41"/>
      <c r="AT89" s="85"/>
      <c r="AU89" s="41"/>
      <c r="AV89" s="85"/>
      <c r="AW89" s="41"/>
      <c r="AX89" s="85"/>
      <c r="AY89" s="40"/>
      <c r="AZ89" s="40"/>
      <c r="BA89" s="40"/>
      <c r="BB89" s="85"/>
      <c r="BC89" s="40"/>
      <c r="BD89" s="40"/>
      <c r="BE89" s="40"/>
      <c r="BF89" s="40"/>
      <c r="BG89" s="40"/>
      <c r="BH89" s="4"/>
    </row>
    <row r="90" spans="1:60" s="12" customFormat="1" ht="25.15" customHeight="1" x14ac:dyDescent="0.25">
      <c r="A90" s="63" t="s">
        <v>105</v>
      </c>
      <c r="B90" s="32">
        <v>8.4</v>
      </c>
      <c r="C90" s="32">
        <f>X90</f>
        <v>0</v>
      </c>
      <c r="D90" s="32">
        <f>Z90</f>
        <v>0</v>
      </c>
      <c r="E90" s="32">
        <v>1.8</v>
      </c>
      <c r="F90" s="32">
        <f>AD90</f>
        <v>0</v>
      </c>
      <c r="G90" s="32">
        <f>AF90</f>
        <v>0</v>
      </c>
      <c r="H90" s="32">
        <v>6</v>
      </c>
      <c r="I90" s="87">
        <f t="shared" ref="I90:J92" si="137">AJ90</f>
        <v>0</v>
      </c>
      <c r="J90" s="86">
        <f t="shared" si="137"/>
        <v>0</v>
      </c>
      <c r="K90" s="87">
        <v>6</v>
      </c>
      <c r="L90" s="33">
        <f>AM90</f>
        <v>0</v>
      </c>
      <c r="M90" s="34">
        <f>SUM(B90:L90)</f>
        <v>22.200000000000003</v>
      </c>
      <c r="N90" s="124">
        <v>1</v>
      </c>
      <c r="O90" s="7"/>
      <c r="P90" s="147"/>
      <c r="Q90" s="146"/>
      <c r="R90" s="107"/>
      <c r="S90" s="108"/>
      <c r="T90" s="112"/>
      <c r="U90" s="36">
        <v>0</v>
      </c>
      <c r="V90" s="84">
        <f>U90*V89</f>
        <v>0</v>
      </c>
      <c r="W90" s="36">
        <v>0</v>
      </c>
      <c r="X90" s="78">
        <f>W90*X89</f>
        <v>0</v>
      </c>
      <c r="Y90" s="36">
        <v>0</v>
      </c>
      <c r="Z90" s="78">
        <f>Y90*Z89</f>
        <v>0</v>
      </c>
      <c r="AA90" s="36">
        <v>0</v>
      </c>
      <c r="AB90" s="78">
        <f>AA90*AB89</f>
        <v>0</v>
      </c>
      <c r="AC90" s="36">
        <v>0</v>
      </c>
      <c r="AD90" s="78">
        <f>AC90*AD89</f>
        <v>0</v>
      </c>
      <c r="AE90" s="36">
        <v>0</v>
      </c>
      <c r="AF90" s="78">
        <f>AE90*AF89</f>
        <v>0</v>
      </c>
      <c r="AG90" s="98">
        <f>V90+X90+Z90+AB90+AD90+AF90</f>
        <v>0</v>
      </c>
      <c r="AH90" s="36">
        <v>0</v>
      </c>
      <c r="AI90" s="106">
        <f>AH90*AI89</f>
        <v>0</v>
      </c>
      <c r="AJ90" s="115">
        <v>0</v>
      </c>
      <c r="AK90" s="116">
        <v>0</v>
      </c>
      <c r="AL90" s="117">
        <v>0</v>
      </c>
      <c r="AM90" s="118">
        <v>0</v>
      </c>
      <c r="AN90" s="97"/>
      <c r="AO90" s="42">
        <f>(M90-L90)/100*50</f>
        <v>11.100000000000001</v>
      </c>
      <c r="AP90" s="99">
        <f>(M90-L90)/100*35</f>
        <v>7.7700000000000014</v>
      </c>
      <c r="AQ90" s="104">
        <f>(M90-L90)/100*27.5</f>
        <v>6.1050000000000004</v>
      </c>
      <c r="AR90" s="105">
        <f>(M90-L90)/100*AR86+AQ90</f>
        <v>6.1050000000000004</v>
      </c>
      <c r="AS90" s="100">
        <f t="shared" ref="AS90:AS92" si="138">(M90-L90)/100*23.5</f>
        <v>5.2170000000000005</v>
      </c>
      <c r="AT90" s="45">
        <f>(M90-L90)/100*AT86+AS90</f>
        <v>5.2170000000000005</v>
      </c>
      <c r="AU90" s="101">
        <f>(M90-L90)/100*20.5</f>
        <v>4.551000000000001</v>
      </c>
      <c r="AV90" s="101">
        <f>(M90-L90)/100*AV86+AU90</f>
        <v>4.551000000000001</v>
      </c>
      <c r="AW90" s="44">
        <f>(M90-L90)/100*16.4</f>
        <v>3.6408</v>
      </c>
      <c r="AX90" s="44">
        <f>(M90-L90)/100*AX86+AW90</f>
        <v>3.6408</v>
      </c>
      <c r="AY90" s="48">
        <f>(M90-L90)/100*10</f>
        <v>2.2200000000000002</v>
      </c>
      <c r="AZ90" s="47">
        <f>(M90-L90)/100*5</f>
        <v>1.1100000000000001</v>
      </c>
      <c r="BA90" s="49">
        <f>(M90-L90)/100*3</f>
        <v>0.66600000000000015</v>
      </c>
      <c r="BB90" s="52">
        <f>(M90-L90)/100*BB86</f>
        <v>0</v>
      </c>
      <c r="BC90" s="54">
        <f>(M90-L90)/100*2</f>
        <v>0.44400000000000006</v>
      </c>
      <c r="BD90" s="55">
        <f>(M90-L90)/100*1</f>
        <v>0.22200000000000003</v>
      </c>
      <c r="BE90" s="56">
        <f>(M90-L90)/100*1</f>
        <v>0.22200000000000003</v>
      </c>
      <c r="BF90" s="57">
        <f>(M90-L90)/100*2</f>
        <v>0.44400000000000006</v>
      </c>
      <c r="BG90" s="58">
        <f>(M90-L90)/100*3</f>
        <v>0.66600000000000015</v>
      </c>
      <c r="BH90" s="5"/>
    </row>
    <row r="91" spans="1:60" s="12" customFormat="1" ht="25.15" customHeight="1" x14ac:dyDescent="0.25">
      <c r="A91" s="63" t="s">
        <v>106</v>
      </c>
      <c r="B91" s="32">
        <v>2.8</v>
      </c>
      <c r="C91" s="32">
        <f>X91</f>
        <v>0</v>
      </c>
      <c r="D91" s="32">
        <f>Z91</f>
        <v>0</v>
      </c>
      <c r="E91" s="32">
        <v>7.05</v>
      </c>
      <c r="F91" s="32">
        <f>AD91</f>
        <v>0</v>
      </c>
      <c r="G91" s="32">
        <f>AF91</f>
        <v>0</v>
      </c>
      <c r="H91" s="32">
        <v>6</v>
      </c>
      <c r="I91" s="87">
        <f t="shared" si="137"/>
        <v>0</v>
      </c>
      <c r="J91" s="86">
        <f t="shared" si="137"/>
        <v>0</v>
      </c>
      <c r="K91" s="87">
        <f>AL91</f>
        <v>0</v>
      </c>
      <c r="L91" s="33">
        <f>AM91</f>
        <v>0</v>
      </c>
      <c r="M91" s="34">
        <f>SUM(B91:L91)</f>
        <v>15.85</v>
      </c>
      <c r="N91" s="124">
        <v>2</v>
      </c>
      <c r="O91" s="7"/>
      <c r="P91" s="147"/>
      <c r="Q91" s="146"/>
      <c r="R91" s="109"/>
      <c r="S91" s="113"/>
      <c r="T91" s="112"/>
      <c r="U91" s="36">
        <v>0</v>
      </c>
      <c r="V91" s="84">
        <f>U91*V89</f>
        <v>0</v>
      </c>
      <c r="W91" s="36">
        <v>0</v>
      </c>
      <c r="X91" s="78">
        <f>W91*X89</f>
        <v>0</v>
      </c>
      <c r="Y91" s="36">
        <v>0</v>
      </c>
      <c r="Z91" s="78">
        <f>Y91*Z89</f>
        <v>0</v>
      </c>
      <c r="AA91" s="36">
        <v>0</v>
      </c>
      <c r="AB91" s="78">
        <f>AA91*AB89</f>
        <v>0</v>
      </c>
      <c r="AC91" s="36">
        <v>0</v>
      </c>
      <c r="AD91" s="78">
        <f>AC91*AD89</f>
        <v>0</v>
      </c>
      <c r="AE91" s="36">
        <v>0</v>
      </c>
      <c r="AF91" s="78">
        <f>AE91*AF89</f>
        <v>0</v>
      </c>
      <c r="AG91" s="98">
        <f t="shared" ref="AG91:AG92" si="139">V91+X91+Z91+AB91+AD91+AF91</f>
        <v>0</v>
      </c>
      <c r="AH91" s="36">
        <v>0</v>
      </c>
      <c r="AI91" s="106">
        <f>AH91*AI89</f>
        <v>0</v>
      </c>
      <c r="AJ91" s="115">
        <v>0</v>
      </c>
      <c r="AK91" s="116">
        <v>0</v>
      </c>
      <c r="AL91" s="117">
        <v>0</v>
      </c>
      <c r="AM91" s="118">
        <v>0</v>
      </c>
      <c r="AN91" s="97"/>
      <c r="AO91" s="42">
        <f t="shared" ref="AO91:AO92" si="140">(M91-L91)/100*50</f>
        <v>7.9249999999999998</v>
      </c>
      <c r="AP91" s="99">
        <f t="shared" ref="AP91:AP92" si="141">(M91-L91)/100*35</f>
        <v>5.5475000000000003</v>
      </c>
      <c r="AQ91" s="104">
        <f t="shared" ref="AQ91:AQ92" si="142">(M91-L91)/100*27.5</f>
        <v>4.3587499999999997</v>
      </c>
      <c r="AR91" s="105">
        <f t="shared" ref="AR91:AR92" si="143">(M91-L91)/100*AR87+AQ91</f>
        <v>4.3587499999999997</v>
      </c>
      <c r="AS91" s="100">
        <f t="shared" si="138"/>
        <v>3.7247500000000002</v>
      </c>
      <c r="AT91" s="45">
        <f t="shared" ref="AT91:AT92" si="144">(M91-L91)/100*AT87+AS91</f>
        <v>3.7247500000000002</v>
      </c>
      <c r="AU91" s="101">
        <f t="shared" ref="AU91:AU92" si="145">(M91-L91)/100*20.5</f>
        <v>3.24925</v>
      </c>
      <c r="AV91" s="101">
        <f t="shared" ref="AV91:AV92" si="146">(M91-L91)/100*AV87+AU91</f>
        <v>3.24925</v>
      </c>
      <c r="AW91" s="44">
        <f t="shared" ref="AW91:AW92" si="147">(M91-L91)/100*16.4</f>
        <v>2.5993999999999997</v>
      </c>
      <c r="AX91" s="44">
        <f t="shared" ref="AX91:AX92" si="148">(M91-L91)/100*AX87+AW91</f>
        <v>2.5993999999999997</v>
      </c>
      <c r="AY91" s="48">
        <f t="shared" ref="AY91:AY92" si="149">(M91-L91)/100*10</f>
        <v>1.585</v>
      </c>
      <c r="AZ91" s="47">
        <f t="shared" ref="AZ91:AZ92" si="150">(M91-L91)/100*5</f>
        <v>0.79249999999999998</v>
      </c>
      <c r="BA91" s="49">
        <f t="shared" ref="BA91:BA92" si="151">(M91-L91)/100*3</f>
        <v>0.47550000000000003</v>
      </c>
      <c r="BB91" s="52">
        <f t="shared" ref="BB91:BB92" si="152">(M91-L91)/100*BB87</f>
        <v>0</v>
      </c>
      <c r="BC91" s="54">
        <f t="shared" ref="BC91:BC92" si="153">(M91-L91)/100*2</f>
        <v>0.317</v>
      </c>
      <c r="BD91" s="55">
        <f t="shared" ref="BD91:BD92" si="154">(M91-L91)/100*1</f>
        <v>0.1585</v>
      </c>
      <c r="BE91" s="56">
        <f t="shared" ref="BE91:BE92" si="155">(M91-L91)/100*1</f>
        <v>0.1585</v>
      </c>
      <c r="BF91" s="57">
        <f t="shared" ref="BF91:BF92" si="156">(M91-L91)/100*2</f>
        <v>0.317</v>
      </c>
      <c r="BG91" s="58">
        <f t="shared" ref="BG91:BG92" si="157">(M91-L91)/100*3</f>
        <v>0.47550000000000003</v>
      </c>
      <c r="BH91" s="5"/>
    </row>
    <row r="92" spans="1:60" s="12" customFormat="1" ht="25.15" customHeight="1" x14ac:dyDescent="0.25">
      <c r="A92" s="63" t="s">
        <v>78</v>
      </c>
      <c r="B92" s="32">
        <f>V92</f>
        <v>0</v>
      </c>
      <c r="C92" s="32">
        <v>1.5</v>
      </c>
      <c r="D92" s="32">
        <f>Z92</f>
        <v>0</v>
      </c>
      <c r="E92" s="32">
        <v>10.65</v>
      </c>
      <c r="F92" s="32">
        <f>AD92</f>
        <v>0</v>
      </c>
      <c r="G92" s="32">
        <v>2.7</v>
      </c>
      <c r="H92" s="32">
        <v>0.2</v>
      </c>
      <c r="I92" s="87">
        <f t="shared" si="137"/>
        <v>0</v>
      </c>
      <c r="J92" s="86">
        <f t="shared" si="137"/>
        <v>0</v>
      </c>
      <c r="K92" s="87">
        <f>AL92</f>
        <v>0</v>
      </c>
      <c r="L92" s="33">
        <f>AM92</f>
        <v>0</v>
      </c>
      <c r="M92" s="34">
        <f>SUM(B92:L92)</f>
        <v>15.05</v>
      </c>
      <c r="N92" s="124">
        <v>3</v>
      </c>
      <c r="O92" s="6"/>
      <c r="P92" s="147"/>
      <c r="Q92" s="146"/>
      <c r="R92" s="107"/>
      <c r="S92" s="113"/>
      <c r="T92" s="112"/>
      <c r="U92" s="36">
        <v>0</v>
      </c>
      <c r="V92" s="84">
        <f>U92*V89</f>
        <v>0</v>
      </c>
      <c r="W92" s="36">
        <v>0</v>
      </c>
      <c r="X92" s="78">
        <f>W92*X89</f>
        <v>0</v>
      </c>
      <c r="Y92" s="36">
        <v>0</v>
      </c>
      <c r="Z92" s="78">
        <f>Y92*Z89</f>
        <v>0</v>
      </c>
      <c r="AA92" s="36">
        <v>0</v>
      </c>
      <c r="AB92" s="78">
        <f>AA92*AB89</f>
        <v>0</v>
      </c>
      <c r="AC92" s="36">
        <v>0</v>
      </c>
      <c r="AD92" s="78">
        <f>AC92*AD89</f>
        <v>0</v>
      </c>
      <c r="AE92" s="36">
        <v>0</v>
      </c>
      <c r="AF92" s="78">
        <f>AE92*AF89</f>
        <v>0</v>
      </c>
      <c r="AG92" s="98">
        <f t="shared" si="139"/>
        <v>0</v>
      </c>
      <c r="AH92" s="36">
        <v>0</v>
      </c>
      <c r="AI92" s="106">
        <f>AH92*AI89</f>
        <v>0</v>
      </c>
      <c r="AJ92" s="115">
        <v>0</v>
      </c>
      <c r="AK92" s="116">
        <v>0</v>
      </c>
      <c r="AL92" s="117">
        <v>0</v>
      </c>
      <c r="AM92" s="118">
        <v>0</v>
      </c>
      <c r="AN92" s="97"/>
      <c r="AO92" s="42">
        <f t="shared" si="140"/>
        <v>7.5249999999999995</v>
      </c>
      <c r="AP92" s="99">
        <f t="shared" si="141"/>
        <v>5.2675000000000001</v>
      </c>
      <c r="AQ92" s="104">
        <f t="shared" si="142"/>
        <v>4.1387499999999999</v>
      </c>
      <c r="AR92" s="105">
        <f t="shared" si="143"/>
        <v>4.1387499999999999</v>
      </c>
      <c r="AS92" s="100">
        <f t="shared" si="138"/>
        <v>3.5367500000000001</v>
      </c>
      <c r="AT92" s="45">
        <f t="shared" si="144"/>
        <v>3.5367500000000001</v>
      </c>
      <c r="AU92" s="101">
        <f t="shared" si="145"/>
        <v>3.0852499999999998</v>
      </c>
      <c r="AV92" s="101">
        <f t="shared" si="146"/>
        <v>3.0852499999999998</v>
      </c>
      <c r="AW92" s="44">
        <f t="shared" si="147"/>
        <v>2.4681999999999995</v>
      </c>
      <c r="AX92" s="44">
        <f t="shared" si="148"/>
        <v>2.4681999999999995</v>
      </c>
      <c r="AY92" s="48">
        <f t="shared" si="149"/>
        <v>1.5049999999999999</v>
      </c>
      <c r="AZ92" s="47">
        <f t="shared" si="150"/>
        <v>0.75249999999999995</v>
      </c>
      <c r="BA92" s="49">
        <f t="shared" si="151"/>
        <v>0.45150000000000001</v>
      </c>
      <c r="BB92" s="52">
        <f t="shared" si="152"/>
        <v>0</v>
      </c>
      <c r="BC92" s="54">
        <f t="shared" si="153"/>
        <v>0.30099999999999999</v>
      </c>
      <c r="BD92" s="55">
        <f t="shared" si="154"/>
        <v>0.15049999999999999</v>
      </c>
      <c r="BE92" s="56">
        <f t="shared" si="155"/>
        <v>0.15049999999999999</v>
      </c>
      <c r="BF92" s="57">
        <f t="shared" si="156"/>
        <v>0.30099999999999999</v>
      </c>
      <c r="BG92" s="58">
        <f t="shared" si="157"/>
        <v>0.45150000000000001</v>
      </c>
      <c r="BH92" s="5"/>
    </row>
    <row r="93" spans="1:60" s="12" customFormat="1" ht="25.15" customHeight="1" x14ac:dyDescent="0.25">
      <c r="A93" s="127" t="s">
        <v>107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6"/>
      <c r="P93" s="147"/>
      <c r="Q93" s="119"/>
      <c r="R93" s="125"/>
      <c r="S93" s="126"/>
      <c r="T93" s="123"/>
      <c r="U93" s="36"/>
      <c r="V93" s="84"/>
      <c r="W93" s="36"/>
      <c r="X93" s="78"/>
      <c r="Y93" s="36"/>
      <c r="Z93" s="78"/>
      <c r="AA93" s="36"/>
      <c r="AB93" s="78"/>
      <c r="AC93" s="36"/>
      <c r="AD93" s="78"/>
      <c r="AE93" s="36"/>
      <c r="AF93" s="78"/>
      <c r="AG93" s="98"/>
      <c r="AH93" s="36"/>
      <c r="AI93" s="106"/>
      <c r="AJ93" s="115"/>
      <c r="AK93" s="116"/>
      <c r="AL93" s="117"/>
      <c r="AM93" s="118"/>
      <c r="AN93" s="97"/>
      <c r="AO93" s="42"/>
      <c r="AP93" s="99"/>
      <c r="AQ93" s="104"/>
      <c r="AR93" s="105"/>
      <c r="AS93" s="100"/>
      <c r="AT93" s="45"/>
      <c r="AU93" s="101"/>
      <c r="AV93" s="101"/>
      <c r="AW93" s="44"/>
      <c r="AX93" s="44"/>
      <c r="AY93" s="48"/>
      <c r="AZ93" s="47"/>
      <c r="BA93" s="49"/>
      <c r="BB93" s="52"/>
      <c r="BC93" s="54"/>
      <c r="BD93" s="55"/>
      <c r="BE93" s="56"/>
      <c r="BF93" s="57"/>
      <c r="BG93" s="58"/>
      <c r="BH93" s="5"/>
    </row>
    <row r="94" spans="1:60" s="12" customFormat="1" ht="25.15" customHeight="1" x14ac:dyDescent="0.2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6"/>
      <c r="P94" s="147"/>
      <c r="Q94" s="119"/>
      <c r="R94" s="125"/>
      <c r="S94" s="126"/>
      <c r="T94" s="123"/>
      <c r="U94" s="36"/>
      <c r="V94" s="84"/>
      <c r="W94" s="36"/>
      <c r="X94" s="78"/>
      <c r="Y94" s="36"/>
      <c r="Z94" s="78"/>
      <c r="AA94" s="36"/>
      <c r="AB94" s="78"/>
      <c r="AC94" s="36"/>
      <c r="AD94" s="78"/>
      <c r="AE94" s="36"/>
      <c r="AF94" s="78"/>
      <c r="AG94" s="98"/>
      <c r="AH94" s="36"/>
      <c r="AI94" s="106"/>
      <c r="AJ94" s="115"/>
      <c r="AK94" s="116"/>
      <c r="AL94" s="117"/>
      <c r="AM94" s="118"/>
      <c r="AN94" s="97"/>
      <c r="AO94" s="42"/>
      <c r="AP94" s="99"/>
      <c r="AQ94" s="104"/>
      <c r="AR94" s="105"/>
      <c r="AS94" s="100"/>
      <c r="AT94" s="45"/>
      <c r="AU94" s="101"/>
      <c r="AV94" s="101"/>
      <c r="AW94" s="44"/>
      <c r="AX94" s="44"/>
      <c r="AY94" s="48"/>
      <c r="AZ94" s="47"/>
      <c r="BA94" s="49"/>
      <c r="BB94" s="52"/>
      <c r="BC94" s="54"/>
      <c r="BD94" s="55"/>
      <c r="BE94" s="56"/>
      <c r="BF94" s="57"/>
      <c r="BG94" s="58"/>
      <c r="BH94" s="5"/>
    </row>
    <row r="95" spans="1:60" s="12" customFormat="1" ht="14.45" customHeight="1" x14ac:dyDescent="0.2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P95" s="147"/>
      <c r="Q95" s="21"/>
      <c r="R95" s="17"/>
      <c r="S95" s="17"/>
      <c r="T95" s="17"/>
      <c r="U95" s="29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79"/>
      <c r="AH95" s="17"/>
      <c r="AI95" s="17"/>
      <c r="AJ95" s="23"/>
      <c r="AK95" s="23"/>
      <c r="AL95" s="23"/>
      <c r="AM95" s="23"/>
      <c r="AN95" s="23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</row>
    <row r="96" spans="1:60" s="64" customFormat="1" ht="20.100000000000001" customHeight="1" x14ac:dyDescent="0.25">
      <c r="A96" s="64" t="s">
        <v>111</v>
      </c>
      <c r="M96" s="65"/>
      <c r="N96" s="65"/>
      <c r="O96" s="65"/>
      <c r="P96" s="147"/>
      <c r="Q96" s="66"/>
      <c r="R96" s="19"/>
      <c r="S96" s="19"/>
      <c r="T96" s="19"/>
      <c r="U96" s="30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80"/>
      <c r="AH96" s="19"/>
      <c r="AI96" s="19"/>
      <c r="AJ96" s="24"/>
      <c r="AK96" s="24"/>
      <c r="AL96" s="24"/>
      <c r="AM96" s="24"/>
      <c r="AN96" s="24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</row>
    <row r="97" spans="1:60" s="18" customFormat="1" ht="20.100000000000001" customHeight="1" x14ac:dyDescent="0.25">
      <c r="M97" s="12"/>
      <c r="N97" s="12"/>
      <c r="O97" s="12"/>
      <c r="P97" s="66"/>
      <c r="Q97" s="12"/>
      <c r="R97" s="19"/>
      <c r="S97" s="19"/>
      <c r="T97" s="19"/>
      <c r="U97" s="30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80"/>
      <c r="AH97" s="19"/>
      <c r="AI97" s="19"/>
      <c r="AJ97" s="24"/>
      <c r="AK97" s="24"/>
      <c r="AL97" s="24"/>
      <c r="AM97" s="24"/>
      <c r="AN97" s="24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</row>
    <row r="98" spans="1:60" s="11" customFormat="1" ht="159.75" customHeight="1" x14ac:dyDescent="0.25">
      <c r="M98" s="8"/>
      <c r="N98" s="8"/>
      <c r="O98" s="8"/>
      <c r="P98" s="147" t="s">
        <v>72</v>
      </c>
      <c r="Q98" s="21"/>
      <c r="R98" s="148" t="s">
        <v>36</v>
      </c>
      <c r="S98" s="148" t="s">
        <v>37</v>
      </c>
      <c r="T98" s="148" t="s">
        <v>38</v>
      </c>
      <c r="U98" s="27"/>
      <c r="V98" s="150" t="s">
        <v>7</v>
      </c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5" t="s">
        <v>8</v>
      </c>
      <c r="AI98" s="155"/>
      <c r="AJ98" s="153" t="s">
        <v>11</v>
      </c>
      <c r="AK98" s="154" t="s">
        <v>32</v>
      </c>
      <c r="AL98" s="141" t="s">
        <v>34</v>
      </c>
      <c r="AM98" s="142" t="s">
        <v>35</v>
      </c>
      <c r="AN98" s="59"/>
      <c r="AO98" s="37"/>
      <c r="AP98" s="37"/>
      <c r="AQ98" s="143"/>
      <c r="AR98" s="143"/>
      <c r="AS98" s="143"/>
      <c r="AT98" s="143"/>
      <c r="AU98" s="143"/>
      <c r="AV98" s="143"/>
      <c r="AW98" s="143"/>
      <c r="AX98" s="143"/>
      <c r="AY98" s="37"/>
      <c r="AZ98" s="37"/>
      <c r="BA98" s="37"/>
      <c r="BB98" s="37"/>
      <c r="BC98" s="37"/>
      <c r="BD98" s="37"/>
      <c r="BE98" s="41"/>
      <c r="BF98" s="41"/>
      <c r="BG98" s="41"/>
      <c r="BH98" s="10"/>
    </row>
    <row r="99" spans="1:60" s="11" customFormat="1" ht="16.5" customHeight="1" x14ac:dyDescent="0.25">
      <c r="A99" s="129" t="s">
        <v>69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"/>
      <c r="P99" s="147"/>
      <c r="Q99" s="21"/>
      <c r="R99" s="149"/>
      <c r="S99" s="149"/>
      <c r="T99" s="149"/>
      <c r="U99" s="27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5"/>
      <c r="AI99" s="155"/>
      <c r="AJ99" s="153"/>
      <c r="AK99" s="154"/>
      <c r="AL99" s="141"/>
      <c r="AM99" s="142"/>
      <c r="AN99" s="59"/>
      <c r="AO99" s="144" t="s">
        <v>12</v>
      </c>
      <c r="AP99" s="145" t="s">
        <v>13</v>
      </c>
      <c r="AQ99" s="151" t="s">
        <v>14</v>
      </c>
      <c r="AR99" s="151"/>
      <c r="AS99" s="156" t="s">
        <v>15</v>
      </c>
      <c r="AT99" s="156"/>
      <c r="AU99" s="139" t="s">
        <v>16</v>
      </c>
      <c r="AV99" s="139"/>
      <c r="AW99" s="140" t="s">
        <v>17</v>
      </c>
      <c r="AX99" s="140"/>
      <c r="AY99" s="165" t="s">
        <v>18</v>
      </c>
      <c r="AZ99" s="164" t="s">
        <v>19</v>
      </c>
      <c r="BA99" s="161" t="s">
        <v>20</v>
      </c>
      <c r="BB99" s="114"/>
      <c r="BC99" s="162" t="s">
        <v>21</v>
      </c>
      <c r="BD99" s="163" t="s">
        <v>22</v>
      </c>
      <c r="BE99" s="157" t="s">
        <v>23</v>
      </c>
      <c r="BF99" s="157"/>
      <c r="BG99" s="157"/>
      <c r="BH99" s="1"/>
    </row>
    <row r="100" spans="1:60" s="11" customFormat="1" ht="10.15" customHeight="1" x14ac:dyDescent="0.25">
      <c r="A100" s="20"/>
      <c r="M100" s="8"/>
      <c r="N100" s="8"/>
      <c r="O100" s="8"/>
      <c r="P100" s="147"/>
      <c r="Q100" s="21"/>
      <c r="R100" s="149"/>
      <c r="S100" s="149"/>
      <c r="T100" s="149"/>
      <c r="U100" s="27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5"/>
      <c r="AI100" s="155"/>
      <c r="AJ100" s="153"/>
      <c r="AK100" s="154"/>
      <c r="AL100" s="141"/>
      <c r="AM100" s="142"/>
      <c r="AN100" s="59"/>
      <c r="AO100" s="144"/>
      <c r="AP100" s="145"/>
      <c r="AQ100" s="40">
        <v>1</v>
      </c>
      <c r="AR100" s="40" t="s">
        <v>57</v>
      </c>
      <c r="AS100" s="40">
        <v>12</v>
      </c>
      <c r="AT100" s="53" t="s">
        <v>56</v>
      </c>
      <c r="AU100" s="40">
        <v>1</v>
      </c>
      <c r="AV100" s="40" t="s">
        <v>57</v>
      </c>
      <c r="AW100" s="40">
        <v>12</v>
      </c>
      <c r="AX100" s="53" t="s">
        <v>56</v>
      </c>
      <c r="AY100" s="165"/>
      <c r="AZ100" s="164"/>
      <c r="BA100" s="161"/>
      <c r="BB100" s="53" t="s">
        <v>58</v>
      </c>
      <c r="BC100" s="162"/>
      <c r="BD100" s="163"/>
      <c r="BE100" s="157"/>
      <c r="BF100" s="157"/>
      <c r="BG100" s="157"/>
      <c r="BH100" s="10"/>
    </row>
    <row r="101" spans="1:60" s="11" customFormat="1" ht="13.9" customHeight="1" x14ac:dyDescent="0.25">
      <c r="A101" s="67" t="s">
        <v>109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"/>
      <c r="P101" s="147"/>
      <c r="Q101" s="21"/>
      <c r="R101" s="149"/>
      <c r="S101" s="149"/>
      <c r="T101" s="149"/>
      <c r="U101" s="27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5"/>
      <c r="AI101" s="155"/>
      <c r="AJ101" s="153"/>
      <c r="AK101" s="154"/>
      <c r="AL101" s="141"/>
      <c r="AM101" s="142"/>
      <c r="AN101" s="59"/>
      <c r="AO101" s="144"/>
      <c r="AP101" s="145"/>
      <c r="AQ101" s="41"/>
      <c r="AR101" s="40">
        <v>0.3</v>
      </c>
      <c r="AS101" s="41"/>
      <c r="AT101" s="40">
        <v>0.1</v>
      </c>
      <c r="AU101" s="41"/>
      <c r="AV101" s="40">
        <v>0.3</v>
      </c>
      <c r="AW101" s="41"/>
      <c r="AX101" s="40">
        <v>0.1</v>
      </c>
      <c r="AY101" s="165"/>
      <c r="AZ101" s="164"/>
      <c r="BA101" s="161"/>
      <c r="BB101" s="40">
        <v>0.3</v>
      </c>
      <c r="BC101" s="162"/>
      <c r="BD101" s="163"/>
      <c r="BE101" s="158" t="s">
        <v>59</v>
      </c>
      <c r="BF101" s="159" t="s">
        <v>60</v>
      </c>
      <c r="BG101" s="160" t="s">
        <v>24</v>
      </c>
      <c r="BH101" s="2"/>
    </row>
    <row r="102" spans="1:60" s="11" customFormat="1" ht="10.15" customHeight="1" x14ac:dyDescent="0.25">
      <c r="A102" s="3"/>
      <c r="M102" s="8"/>
      <c r="N102" s="8"/>
      <c r="O102" s="8"/>
      <c r="P102" s="147"/>
      <c r="Q102" s="21"/>
      <c r="R102" s="149"/>
      <c r="S102" s="149"/>
      <c r="T102" s="149"/>
      <c r="U102" s="27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5"/>
      <c r="AI102" s="155"/>
      <c r="AJ102" s="153"/>
      <c r="AK102" s="154"/>
      <c r="AL102" s="141"/>
      <c r="AM102" s="142"/>
      <c r="AN102" s="59"/>
      <c r="AO102" s="144"/>
      <c r="AP102" s="145"/>
      <c r="AQ102" s="41"/>
      <c r="AR102" s="60">
        <v>0</v>
      </c>
      <c r="AS102" s="61"/>
      <c r="AT102" s="60">
        <v>0</v>
      </c>
      <c r="AU102" s="62"/>
      <c r="AV102" s="60">
        <v>0</v>
      </c>
      <c r="AW102" s="61"/>
      <c r="AX102" s="60">
        <v>0</v>
      </c>
      <c r="AY102" s="165"/>
      <c r="AZ102" s="164"/>
      <c r="BA102" s="161"/>
      <c r="BB102" s="60">
        <v>0</v>
      </c>
      <c r="BC102" s="162"/>
      <c r="BD102" s="163"/>
      <c r="BE102" s="158"/>
      <c r="BF102" s="159"/>
      <c r="BG102" s="160"/>
      <c r="BH102" s="10"/>
    </row>
    <row r="103" spans="1:60" s="11" customFormat="1" ht="130.9" customHeight="1" x14ac:dyDescent="0.25">
      <c r="A103" s="133" t="s">
        <v>0</v>
      </c>
      <c r="B103" s="134" t="s">
        <v>9</v>
      </c>
      <c r="C103" s="135"/>
      <c r="D103" s="135"/>
      <c r="E103" s="135"/>
      <c r="F103" s="135"/>
      <c r="G103" s="136"/>
      <c r="H103" s="68" t="s">
        <v>10</v>
      </c>
      <c r="I103" s="68" t="s">
        <v>30</v>
      </c>
      <c r="J103" s="68" t="s">
        <v>31</v>
      </c>
      <c r="K103" s="68" t="s">
        <v>33</v>
      </c>
      <c r="L103" s="68" t="s">
        <v>71</v>
      </c>
      <c r="M103" s="137" t="s">
        <v>1</v>
      </c>
      <c r="N103" s="137" t="s">
        <v>6</v>
      </c>
      <c r="O103" s="4"/>
      <c r="P103" s="147"/>
      <c r="Q103" s="21"/>
      <c r="R103" s="149"/>
      <c r="S103" s="149"/>
      <c r="T103" s="149"/>
      <c r="U103" s="27"/>
      <c r="V103" s="71" t="s">
        <v>53</v>
      </c>
      <c r="W103" s="59"/>
      <c r="X103" s="71" t="s">
        <v>54</v>
      </c>
      <c r="Y103" s="59"/>
      <c r="Z103" s="71" t="s">
        <v>40</v>
      </c>
      <c r="AA103" s="59"/>
      <c r="AB103" s="71" t="s">
        <v>43</v>
      </c>
      <c r="AC103" s="9"/>
      <c r="AD103" s="71" t="s">
        <v>55</v>
      </c>
      <c r="AE103" s="77"/>
      <c r="AF103" s="71" t="s">
        <v>68</v>
      </c>
      <c r="AG103" s="150" t="s">
        <v>65</v>
      </c>
      <c r="AH103" s="59"/>
      <c r="AI103" s="82" t="s">
        <v>44</v>
      </c>
      <c r="AJ103" s="92" t="s">
        <v>45</v>
      </c>
      <c r="AK103" s="90" t="s">
        <v>45</v>
      </c>
      <c r="AL103" s="88" t="s">
        <v>48</v>
      </c>
      <c r="AM103" s="94"/>
      <c r="AN103" s="96"/>
      <c r="AO103" s="40">
        <v>50</v>
      </c>
      <c r="AP103" s="40">
        <v>35</v>
      </c>
      <c r="AQ103" s="41">
        <v>27.5</v>
      </c>
      <c r="AR103" s="103">
        <f>AR101*AR102</f>
        <v>0</v>
      </c>
      <c r="AS103" s="41">
        <v>23.5</v>
      </c>
      <c r="AT103" s="46">
        <f>AT101*AT102</f>
        <v>0</v>
      </c>
      <c r="AU103" s="41">
        <v>20.5</v>
      </c>
      <c r="AV103" s="102">
        <f>AV101*AV102</f>
        <v>0</v>
      </c>
      <c r="AW103" s="41">
        <v>16.399999999999999</v>
      </c>
      <c r="AX103" s="43">
        <f>AX101*AX102</f>
        <v>0</v>
      </c>
      <c r="AY103" s="40">
        <v>10</v>
      </c>
      <c r="AZ103" s="40">
        <v>5</v>
      </c>
      <c r="BA103" s="40">
        <v>3</v>
      </c>
      <c r="BB103" s="51">
        <f>BB101*BB102</f>
        <v>0</v>
      </c>
      <c r="BC103" s="40">
        <v>2</v>
      </c>
      <c r="BD103" s="40">
        <v>1</v>
      </c>
      <c r="BE103" s="40">
        <v>1</v>
      </c>
      <c r="BF103" s="40">
        <v>2</v>
      </c>
      <c r="BG103" s="40">
        <v>3</v>
      </c>
      <c r="BH103" s="4"/>
    </row>
    <row r="104" spans="1:60" s="11" customFormat="1" ht="19.899999999999999" customHeight="1" x14ac:dyDescent="0.25">
      <c r="A104" s="133"/>
      <c r="B104" s="130" t="s">
        <v>7</v>
      </c>
      <c r="C104" s="131"/>
      <c r="D104" s="131"/>
      <c r="E104" s="131"/>
      <c r="F104" s="131"/>
      <c r="G104" s="132"/>
      <c r="H104" s="133" t="s">
        <v>8</v>
      </c>
      <c r="I104" s="133" t="s">
        <v>11</v>
      </c>
      <c r="J104" s="133" t="s">
        <v>32</v>
      </c>
      <c r="K104" s="133" t="s">
        <v>34</v>
      </c>
      <c r="L104" s="133" t="s">
        <v>35</v>
      </c>
      <c r="M104" s="138"/>
      <c r="N104" s="138"/>
      <c r="O104" s="4"/>
      <c r="P104" s="147"/>
      <c r="Q104" s="21"/>
      <c r="R104" s="149"/>
      <c r="S104" s="149"/>
      <c r="T104" s="149"/>
      <c r="U104" s="27"/>
      <c r="V104" s="75" t="s">
        <v>61</v>
      </c>
      <c r="W104" s="9"/>
      <c r="X104" s="75" t="s">
        <v>41</v>
      </c>
      <c r="Y104" s="9"/>
      <c r="Z104" s="75" t="s">
        <v>62</v>
      </c>
      <c r="AA104" s="9"/>
      <c r="AB104" s="75" t="s">
        <v>42</v>
      </c>
      <c r="AC104" s="9"/>
      <c r="AD104" s="75" t="s">
        <v>63</v>
      </c>
      <c r="AE104" s="77"/>
      <c r="AF104" s="71" t="s">
        <v>64</v>
      </c>
      <c r="AG104" s="150"/>
      <c r="AH104" s="9"/>
      <c r="AI104" s="82" t="s">
        <v>39</v>
      </c>
      <c r="AJ104" s="93" t="s">
        <v>46</v>
      </c>
      <c r="AK104" s="91" t="s">
        <v>47</v>
      </c>
      <c r="AL104" s="89" t="s">
        <v>49</v>
      </c>
      <c r="AM104" s="95" t="s">
        <v>50</v>
      </c>
      <c r="AN104" s="74"/>
      <c r="AO104" s="40"/>
      <c r="AP104" s="40"/>
      <c r="AQ104" s="41"/>
      <c r="AR104" s="85"/>
      <c r="AS104" s="41"/>
      <c r="AT104" s="85"/>
      <c r="AU104" s="41"/>
      <c r="AV104" s="85"/>
      <c r="AW104" s="41"/>
      <c r="AX104" s="85"/>
      <c r="AY104" s="40"/>
      <c r="AZ104" s="40"/>
      <c r="BA104" s="40"/>
      <c r="BB104" s="85"/>
      <c r="BC104" s="40"/>
      <c r="BD104" s="40"/>
      <c r="BE104" s="40"/>
      <c r="BF104" s="40"/>
      <c r="BG104" s="40"/>
      <c r="BH104" s="4"/>
    </row>
    <row r="105" spans="1:60" s="11" customFormat="1" ht="19.899999999999999" customHeight="1" x14ac:dyDescent="0.25">
      <c r="A105" s="133"/>
      <c r="B105" s="130" t="s">
        <v>27</v>
      </c>
      <c r="C105" s="131"/>
      <c r="D105" s="131"/>
      <c r="E105" s="131"/>
      <c r="F105" s="132"/>
      <c r="G105" s="133" t="s">
        <v>28</v>
      </c>
      <c r="H105" s="133"/>
      <c r="I105" s="133"/>
      <c r="J105" s="133"/>
      <c r="K105" s="133"/>
      <c r="L105" s="133"/>
      <c r="M105" s="138"/>
      <c r="N105" s="138"/>
      <c r="O105" s="4"/>
      <c r="P105" s="147"/>
      <c r="Q105" s="21"/>
      <c r="R105" s="149"/>
      <c r="S105" s="149"/>
      <c r="T105" s="149"/>
      <c r="U105" s="27"/>
      <c r="V105" s="76">
        <v>30</v>
      </c>
      <c r="W105" s="70"/>
      <c r="X105" s="76">
        <v>22.5</v>
      </c>
      <c r="Y105" s="70"/>
      <c r="Z105" s="76">
        <v>15</v>
      </c>
      <c r="AA105" s="70"/>
      <c r="AB105" s="76">
        <v>11.25</v>
      </c>
      <c r="AC105" s="72"/>
      <c r="AD105" s="76"/>
      <c r="AE105" s="59"/>
      <c r="AF105" s="59"/>
      <c r="AG105" s="150"/>
      <c r="AH105" s="9"/>
      <c r="AI105" s="82">
        <v>6</v>
      </c>
      <c r="AJ105" s="93" t="s">
        <v>66</v>
      </c>
      <c r="AK105" s="91" t="s">
        <v>66</v>
      </c>
      <c r="AL105" s="89" t="s">
        <v>67</v>
      </c>
      <c r="AM105" s="95" t="s">
        <v>51</v>
      </c>
      <c r="AN105" s="74"/>
      <c r="AO105" s="40"/>
      <c r="AP105" s="40"/>
      <c r="AQ105" s="41"/>
      <c r="AR105" s="85"/>
      <c r="AS105" s="41"/>
      <c r="AT105" s="85"/>
      <c r="AU105" s="41"/>
      <c r="AV105" s="85"/>
      <c r="AW105" s="41"/>
      <c r="AX105" s="85"/>
      <c r="AY105" s="40"/>
      <c r="AZ105" s="40"/>
      <c r="BA105" s="40"/>
      <c r="BB105" s="85"/>
      <c r="BC105" s="40"/>
      <c r="BD105" s="40"/>
      <c r="BE105" s="40"/>
      <c r="BF105" s="40"/>
      <c r="BG105" s="40"/>
      <c r="BH105" s="4"/>
    </row>
    <row r="106" spans="1:60" s="11" customFormat="1" ht="19.899999999999999" customHeight="1" x14ac:dyDescent="0.25">
      <c r="A106" s="133"/>
      <c r="B106" s="69" t="s">
        <v>2</v>
      </c>
      <c r="C106" s="69" t="s">
        <v>3</v>
      </c>
      <c r="D106" s="69" t="s">
        <v>4</v>
      </c>
      <c r="E106" s="69" t="s">
        <v>5</v>
      </c>
      <c r="F106" s="69" t="s">
        <v>29</v>
      </c>
      <c r="G106" s="133"/>
      <c r="H106" s="133"/>
      <c r="I106" s="133"/>
      <c r="J106" s="133"/>
      <c r="K106" s="133"/>
      <c r="L106" s="133"/>
      <c r="M106" s="138"/>
      <c r="N106" s="138"/>
      <c r="O106" s="4"/>
      <c r="P106" s="147"/>
      <c r="Q106" s="21"/>
      <c r="R106" s="149"/>
      <c r="S106" s="149"/>
      <c r="T106" s="149"/>
      <c r="U106" s="28"/>
      <c r="V106" s="73">
        <v>0.4</v>
      </c>
      <c r="W106" s="74"/>
      <c r="X106" s="73">
        <v>0.3</v>
      </c>
      <c r="Y106" s="74"/>
      <c r="Z106" s="73">
        <v>0.2</v>
      </c>
      <c r="AA106" s="74"/>
      <c r="AB106" s="74">
        <v>0.15</v>
      </c>
      <c r="AC106" s="74"/>
      <c r="AD106" s="73">
        <v>0.4</v>
      </c>
      <c r="AE106" s="26"/>
      <c r="AF106" s="73">
        <v>0.3</v>
      </c>
      <c r="AG106" s="150"/>
      <c r="AH106" s="9"/>
      <c r="AI106" s="83">
        <v>0.1</v>
      </c>
      <c r="AJ106" s="93">
        <v>4.5999999999999996</v>
      </c>
      <c r="AK106" s="91">
        <v>4.5999999999999996</v>
      </c>
      <c r="AL106" s="89" t="s">
        <v>70</v>
      </c>
      <c r="AM106" s="95" t="s">
        <v>52</v>
      </c>
      <c r="AN106" s="74"/>
      <c r="AO106" s="40"/>
      <c r="AP106" s="40"/>
      <c r="AQ106" s="41"/>
      <c r="AR106" s="85"/>
      <c r="AS106" s="41"/>
      <c r="AT106" s="85"/>
      <c r="AU106" s="41"/>
      <c r="AV106" s="85"/>
      <c r="AW106" s="41"/>
      <c r="AX106" s="85"/>
      <c r="AY106" s="40"/>
      <c r="AZ106" s="40"/>
      <c r="BA106" s="40"/>
      <c r="BB106" s="85"/>
      <c r="BC106" s="40"/>
      <c r="BD106" s="40"/>
      <c r="BE106" s="40"/>
      <c r="BF106" s="40"/>
      <c r="BG106" s="40"/>
      <c r="BH106" s="4"/>
    </row>
    <row r="107" spans="1:60" s="12" customFormat="1" ht="25.15" customHeight="1" x14ac:dyDescent="0.25">
      <c r="A107" s="63" t="s">
        <v>108</v>
      </c>
      <c r="B107" s="32">
        <v>7.2</v>
      </c>
      <c r="C107" s="32">
        <v>0.9</v>
      </c>
      <c r="D107" s="32">
        <v>0</v>
      </c>
      <c r="E107" s="32">
        <v>1.95</v>
      </c>
      <c r="F107" s="32">
        <v>0</v>
      </c>
      <c r="G107" s="32">
        <v>0</v>
      </c>
      <c r="H107" s="32">
        <v>0</v>
      </c>
      <c r="I107" s="87">
        <v>0</v>
      </c>
      <c r="J107" s="86">
        <v>0</v>
      </c>
      <c r="K107" s="87">
        <v>0</v>
      </c>
      <c r="L107" s="33">
        <v>0</v>
      </c>
      <c r="M107" s="34">
        <v>10.050000000000001</v>
      </c>
      <c r="N107" s="124">
        <v>1</v>
      </c>
      <c r="O107" s="7"/>
      <c r="P107" s="147"/>
      <c r="Q107" s="152"/>
      <c r="R107" s="107"/>
      <c r="S107" s="108"/>
      <c r="T107" s="112"/>
      <c r="U107" s="36">
        <v>0</v>
      </c>
      <c r="V107" s="84">
        <f>U107*V106</f>
        <v>0</v>
      </c>
      <c r="W107" s="36">
        <v>0</v>
      </c>
      <c r="X107" s="78">
        <f>W107*X106</f>
        <v>0</v>
      </c>
      <c r="Y107" s="36">
        <v>0</v>
      </c>
      <c r="Z107" s="78">
        <f>Y107*Z106</f>
        <v>0</v>
      </c>
      <c r="AA107" s="36">
        <v>0</v>
      </c>
      <c r="AB107" s="78">
        <f>AA107*AB106</f>
        <v>0</v>
      </c>
      <c r="AC107" s="36">
        <v>0</v>
      </c>
      <c r="AD107" s="78">
        <f>AC107*AD106</f>
        <v>0</v>
      </c>
      <c r="AE107" s="36">
        <v>0</v>
      </c>
      <c r="AF107" s="78">
        <f>AE107*AF106</f>
        <v>0</v>
      </c>
      <c r="AG107" s="98">
        <f>V107+X107+Z107+AB107+AD107+AF107</f>
        <v>0</v>
      </c>
      <c r="AH107" s="36">
        <v>0</v>
      </c>
      <c r="AI107" s="106">
        <f>AH107*AI106</f>
        <v>0</v>
      </c>
      <c r="AJ107" s="115">
        <v>0</v>
      </c>
      <c r="AK107" s="116">
        <v>0</v>
      </c>
      <c r="AL107" s="117">
        <v>0</v>
      </c>
      <c r="AM107" s="118">
        <v>0</v>
      </c>
      <c r="AN107" s="97"/>
      <c r="AO107" s="42">
        <f>(M107-L107)/100*50</f>
        <v>5.0250000000000004</v>
      </c>
      <c r="AP107" s="99">
        <f>(M107-L107)/100*35</f>
        <v>3.5175000000000001</v>
      </c>
      <c r="AQ107" s="104">
        <f>(M107-L107)/100*27.5</f>
        <v>2.7637500000000004</v>
      </c>
      <c r="AR107" s="105">
        <f>(M107-L107)/100*AR103+AQ107</f>
        <v>2.7637500000000004</v>
      </c>
      <c r="AS107" s="100">
        <f t="shared" ref="AS107:AS108" si="158">(M107-L107)/100*23.5</f>
        <v>2.3617500000000002</v>
      </c>
      <c r="AT107" s="45">
        <f>(M107-L107)/100*AT103+AS107</f>
        <v>2.3617500000000002</v>
      </c>
      <c r="AU107" s="101">
        <f>(M107-L107)/100*20.5</f>
        <v>2.0602499999999999</v>
      </c>
      <c r="AV107" s="101">
        <f>(M107-L107)/100*AV103+AU107</f>
        <v>2.0602499999999999</v>
      </c>
      <c r="AW107" s="44">
        <f>(M107-L107)/100*16.4</f>
        <v>1.6481999999999999</v>
      </c>
      <c r="AX107" s="44">
        <f>(M107-L107)/100*AX103+AW107</f>
        <v>1.6481999999999999</v>
      </c>
      <c r="AY107" s="48">
        <f>(M107-L107)/100*10</f>
        <v>1.0050000000000001</v>
      </c>
      <c r="AZ107" s="47">
        <f>(M107-L107)/100*5</f>
        <v>0.50250000000000006</v>
      </c>
      <c r="BA107" s="49">
        <f>(M107-L107)/100*3</f>
        <v>0.30149999999999999</v>
      </c>
      <c r="BB107" s="52">
        <f>(M107-L107)/100*BB103</f>
        <v>0</v>
      </c>
      <c r="BC107" s="54">
        <f>(M107-L107)/100*2</f>
        <v>0.20100000000000001</v>
      </c>
      <c r="BD107" s="55">
        <f>(M107-L107)/100*1</f>
        <v>0.10050000000000001</v>
      </c>
      <c r="BE107" s="56">
        <f>(M107-L107)/100*1</f>
        <v>0.10050000000000001</v>
      </c>
      <c r="BF107" s="57">
        <f>(M107-L107)/100*2</f>
        <v>0.20100000000000001</v>
      </c>
      <c r="BG107" s="58">
        <f>(M107-L107)/100*3</f>
        <v>0.30149999999999999</v>
      </c>
      <c r="BH107" s="5"/>
    </row>
    <row r="108" spans="1:60" s="12" customFormat="1" ht="25.15" customHeight="1" x14ac:dyDescent="0.25">
      <c r="A108" s="63"/>
      <c r="B108" s="32"/>
      <c r="C108" s="32"/>
      <c r="D108" s="32"/>
      <c r="E108" s="32"/>
      <c r="F108" s="32"/>
      <c r="G108" s="32"/>
      <c r="H108" s="32"/>
      <c r="I108" s="87"/>
      <c r="J108" s="86"/>
      <c r="K108" s="87"/>
      <c r="L108" s="33"/>
      <c r="M108" s="34"/>
      <c r="N108" s="124"/>
      <c r="O108" s="7"/>
      <c r="P108" s="147"/>
      <c r="Q108" s="152"/>
      <c r="R108" s="109"/>
      <c r="S108" s="113"/>
      <c r="T108" s="112"/>
      <c r="U108" s="36">
        <v>0</v>
      </c>
      <c r="V108" s="84">
        <f>U108*V106</f>
        <v>0</v>
      </c>
      <c r="W108" s="36">
        <v>0</v>
      </c>
      <c r="X108" s="78">
        <f>W108*X106</f>
        <v>0</v>
      </c>
      <c r="Y108" s="36">
        <v>0</v>
      </c>
      <c r="Z108" s="78">
        <f>Y108*Z106</f>
        <v>0</v>
      </c>
      <c r="AA108" s="36">
        <v>0</v>
      </c>
      <c r="AB108" s="78">
        <f>AA108*AB106</f>
        <v>0</v>
      </c>
      <c r="AC108" s="36">
        <v>0</v>
      </c>
      <c r="AD108" s="78">
        <f>AC108*AD106</f>
        <v>0</v>
      </c>
      <c r="AE108" s="36">
        <v>0</v>
      </c>
      <c r="AF108" s="78">
        <f>AE108*AF106</f>
        <v>0</v>
      </c>
      <c r="AG108" s="98">
        <f t="shared" ref="AG108" si="159">V108+X108+Z108+AB108+AD108+AF108</f>
        <v>0</v>
      </c>
      <c r="AH108" s="36">
        <v>0</v>
      </c>
      <c r="AI108" s="106">
        <f>AH108*AI106</f>
        <v>0</v>
      </c>
      <c r="AJ108" s="115">
        <v>0</v>
      </c>
      <c r="AK108" s="116">
        <v>0</v>
      </c>
      <c r="AL108" s="117">
        <v>0</v>
      </c>
      <c r="AM108" s="118">
        <v>0</v>
      </c>
      <c r="AN108" s="97"/>
      <c r="AO108" s="42">
        <f t="shared" ref="AO108" si="160">(M108-L108)/100*50</f>
        <v>0</v>
      </c>
      <c r="AP108" s="99">
        <f t="shared" ref="AP108" si="161">(M108-L108)/100*35</f>
        <v>0</v>
      </c>
      <c r="AQ108" s="104">
        <f t="shared" ref="AQ108" si="162">(M108-L108)/100*27.5</f>
        <v>0</v>
      </c>
      <c r="AR108" s="105">
        <f t="shared" ref="AR108" si="163">(M108-L108)/100*AR104+AQ108</f>
        <v>0</v>
      </c>
      <c r="AS108" s="100">
        <f t="shared" si="158"/>
        <v>0</v>
      </c>
      <c r="AT108" s="45">
        <f t="shared" ref="AT108" si="164">(M108-L108)/100*AT104+AS108</f>
        <v>0</v>
      </c>
      <c r="AU108" s="101">
        <f t="shared" ref="AU108" si="165">(M108-L108)/100*20.5</f>
        <v>0</v>
      </c>
      <c r="AV108" s="101">
        <f t="shared" ref="AV108" si="166">(M108-L108)/100*AV104+AU108</f>
        <v>0</v>
      </c>
      <c r="AW108" s="44">
        <f t="shared" ref="AW108" si="167">(M108-L108)/100*16.4</f>
        <v>0</v>
      </c>
      <c r="AX108" s="44">
        <f t="shared" ref="AX108" si="168">(M108-L108)/100*AX104+AW108</f>
        <v>0</v>
      </c>
      <c r="AY108" s="48">
        <f t="shared" ref="AY108" si="169">(M108-L108)/100*10</f>
        <v>0</v>
      </c>
      <c r="AZ108" s="47">
        <f t="shared" ref="AZ108" si="170">(M108-L108)/100*5</f>
        <v>0</v>
      </c>
      <c r="BA108" s="49">
        <f t="shared" ref="BA108" si="171">(M108-L108)/100*3</f>
        <v>0</v>
      </c>
      <c r="BB108" s="52">
        <f t="shared" ref="BB108" si="172">(M108-L108)/100*BB104</f>
        <v>0</v>
      </c>
      <c r="BC108" s="54">
        <f t="shared" ref="BC108" si="173">(M108-L108)/100*2</f>
        <v>0</v>
      </c>
      <c r="BD108" s="55">
        <f t="shared" ref="BD108" si="174">(M108-L108)/100*1</f>
        <v>0</v>
      </c>
      <c r="BE108" s="56">
        <f t="shared" ref="BE108" si="175">(M108-L108)/100*1</f>
        <v>0</v>
      </c>
      <c r="BF108" s="57">
        <f t="shared" ref="BF108" si="176">(M108-L108)/100*2</f>
        <v>0</v>
      </c>
      <c r="BG108" s="58">
        <f t="shared" ref="BG108" si="177">(M108-L108)/100*3</f>
        <v>0</v>
      </c>
      <c r="BH108" s="5"/>
    </row>
    <row r="109" spans="1:60" s="12" customFormat="1" ht="14.45" customHeight="1" x14ac:dyDescent="0.25">
      <c r="A109" s="12" t="s">
        <v>112</v>
      </c>
      <c r="P109" s="147"/>
      <c r="Q109" s="21"/>
      <c r="R109" s="17"/>
      <c r="S109" s="17"/>
      <c r="T109" s="17"/>
      <c r="U109" s="29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79"/>
      <c r="AH109" s="17"/>
      <c r="AI109" s="17"/>
      <c r="AJ109" s="23"/>
      <c r="AK109" s="23"/>
      <c r="AL109" s="23"/>
      <c r="AM109" s="23"/>
      <c r="AN109" s="23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</row>
    <row r="110" spans="1:60" s="64" customFormat="1" ht="44.25" customHeight="1" x14ac:dyDescent="0.25">
      <c r="A110" s="64" t="s">
        <v>110</v>
      </c>
      <c r="M110" s="65"/>
      <c r="N110" s="65"/>
      <c r="O110" s="65"/>
      <c r="P110" s="147"/>
      <c r="Q110" s="66"/>
      <c r="R110" s="19"/>
      <c r="S110" s="19"/>
      <c r="T110" s="19"/>
      <c r="U110" s="30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80"/>
      <c r="AH110" s="19"/>
      <c r="AI110" s="19"/>
      <c r="AJ110" s="24"/>
      <c r="AK110" s="24"/>
      <c r="AL110" s="24"/>
      <c r="AM110" s="24"/>
      <c r="AN110" s="24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</row>
    <row r="111" spans="1:60" s="18" customFormat="1" ht="45" customHeight="1" x14ac:dyDescent="0.25">
      <c r="M111" s="12"/>
      <c r="N111" s="12"/>
      <c r="O111" s="12"/>
      <c r="P111" s="66"/>
      <c r="Q111" s="12"/>
      <c r="R111" s="19"/>
      <c r="S111" s="19"/>
      <c r="T111" s="19"/>
      <c r="U111" s="30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80"/>
      <c r="AH111" s="19"/>
      <c r="AI111" s="19"/>
      <c r="AJ111" s="24"/>
      <c r="AK111" s="24"/>
      <c r="AL111" s="24"/>
      <c r="AM111" s="24"/>
      <c r="AN111" s="24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</row>
    <row r="112" spans="1:60" s="11" customFormat="1" ht="50.25" customHeight="1" x14ac:dyDescent="0.25">
      <c r="M112" s="8"/>
      <c r="N112" s="8"/>
      <c r="O112" s="8"/>
      <c r="P112" s="147" t="s">
        <v>72</v>
      </c>
      <c r="Q112" s="21"/>
      <c r="R112" s="148" t="s">
        <v>36</v>
      </c>
      <c r="S112" s="148" t="s">
        <v>37</v>
      </c>
      <c r="T112" s="148" t="s">
        <v>38</v>
      </c>
      <c r="U112" s="27"/>
      <c r="V112" s="150" t="s">
        <v>7</v>
      </c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5" t="s">
        <v>8</v>
      </c>
      <c r="AI112" s="155"/>
      <c r="AJ112" s="153" t="s">
        <v>11</v>
      </c>
      <c r="AK112" s="154" t="s">
        <v>32</v>
      </c>
      <c r="AL112" s="141" t="s">
        <v>34</v>
      </c>
      <c r="AM112" s="142" t="s">
        <v>35</v>
      </c>
      <c r="AN112" s="59"/>
      <c r="AO112" s="37"/>
      <c r="AP112" s="37"/>
      <c r="AQ112" s="143"/>
      <c r="AR112" s="143"/>
      <c r="AS112" s="143"/>
      <c r="AT112" s="143"/>
      <c r="AU112" s="143"/>
      <c r="AV112" s="143"/>
      <c r="AW112" s="143"/>
      <c r="AX112" s="143"/>
      <c r="AY112" s="37"/>
      <c r="AZ112" s="37"/>
      <c r="BA112" s="37"/>
      <c r="BB112" s="37"/>
      <c r="BC112" s="37"/>
      <c r="BD112" s="37"/>
      <c r="BE112" s="41"/>
      <c r="BF112" s="41"/>
      <c r="BG112" s="41"/>
      <c r="BH112" s="10"/>
    </row>
    <row r="113" spans="1:60" s="11" customFormat="1" ht="16.5" customHeight="1" x14ac:dyDescent="0.25">
      <c r="A113" s="129" t="s">
        <v>69</v>
      </c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"/>
      <c r="P113" s="147"/>
      <c r="Q113" s="21"/>
      <c r="R113" s="149"/>
      <c r="S113" s="149"/>
      <c r="T113" s="149"/>
      <c r="U113" s="27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5"/>
      <c r="AI113" s="155"/>
      <c r="AJ113" s="153"/>
      <c r="AK113" s="154"/>
      <c r="AL113" s="141"/>
      <c r="AM113" s="142"/>
      <c r="AN113" s="59"/>
      <c r="AO113" s="144" t="s">
        <v>12</v>
      </c>
      <c r="AP113" s="145" t="s">
        <v>13</v>
      </c>
      <c r="AQ113" s="151" t="s">
        <v>14</v>
      </c>
      <c r="AR113" s="151"/>
      <c r="AS113" s="156" t="s">
        <v>15</v>
      </c>
      <c r="AT113" s="156"/>
      <c r="AU113" s="139" t="s">
        <v>16</v>
      </c>
      <c r="AV113" s="139"/>
      <c r="AW113" s="140" t="s">
        <v>17</v>
      </c>
      <c r="AX113" s="140"/>
      <c r="AY113" s="165" t="s">
        <v>18</v>
      </c>
      <c r="AZ113" s="164" t="s">
        <v>19</v>
      </c>
      <c r="BA113" s="161" t="s">
        <v>20</v>
      </c>
      <c r="BB113" s="114"/>
      <c r="BC113" s="162" t="s">
        <v>21</v>
      </c>
      <c r="BD113" s="163" t="s">
        <v>22</v>
      </c>
      <c r="BE113" s="157" t="s">
        <v>23</v>
      </c>
      <c r="BF113" s="157"/>
      <c r="BG113" s="157"/>
      <c r="BH113" s="1"/>
    </row>
    <row r="114" spans="1:60" s="11" customFormat="1" ht="10.15" customHeight="1" x14ac:dyDescent="0.25">
      <c r="A114" s="20"/>
      <c r="M114" s="8"/>
      <c r="N114" s="8"/>
      <c r="O114" s="8"/>
      <c r="P114" s="147"/>
      <c r="Q114" s="21"/>
      <c r="R114" s="149"/>
      <c r="S114" s="149"/>
      <c r="T114" s="149"/>
      <c r="U114" s="27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5"/>
      <c r="AI114" s="155"/>
      <c r="AJ114" s="153"/>
      <c r="AK114" s="154"/>
      <c r="AL114" s="141"/>
      <c r="AM114" s="142"/>
      <c r="AN114" s="59"/>
      <c r="AO114" s="144"/>
      <c r="AP114" s="145"/>
      <c r="AQ114" s="40">
        <v>1</v>
      </c>
      <c r="AR114" s="40" t="s">
        <v>57</v>
      </c>
      <c r="AS114" s="40">
        <v>12</v>
      </c>
      <c r="AT114" s="53" t="s">
        <v>56</v>
      </c>
      <c r="AU114" s="40">
        <v>1</v>
      </c>
      <c r="AV114" s="40" t="s">
        <v>57</v>
      </c>
      <c r="AW114" s="40">
        <v>12</v>
      </c>
      <c r="AX114" s="53" t="s">
        <v>56</v>
      </c>
      <c r="AY114" s="165"/>
      <c r="AZ114" s="164"/>
      <c r="BA114" s="161"/>
      <c r="BB114" s="53" t="s">
        <v>58</v>
      </c>
      <c r="BC114" s="162"/>
      <c r="BD114" s="163"/>
      <c r="BE114" s="157"/>
      <c r="BF114" s="157"/>
      <c r="BG114" s="157"/>
      <c r="BH114" s="10"/>
    </row>
    <row r="115" spans="1:60" s="11" customFormat="1" ht="13.9" customHeight="1" x14ac:dyDescent="0.25">
      <c r="A115" s="67" t="s">
        <v>25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2"/>
      <c r="P115" s="147"/>
      <c r="Q115" s="21"/>
      <c r="R115" s="149"/>
      <c r="S115" s="149"/>
      <c r="T115" s="149"/>
      <c r="U115" s="27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5"/>
      <c r="AI115" s="155"/>
      <c r="AJ115" s="153"/>
      <c r="AK115" s="154"/>
      <c r="AL115" s="141"/>
      <c r="AM115" s="142"/>
      <c r="AN115" s="59"/>
      <c r="AO115" s="144"/>
      <c r="AP115" s="145"/>
      <c r="AQ115" s="41"/>
      <c r="AR115" s="40">
        <v>0.3</v>
      </c>
      <c r="AS115" s="41"/>
      <c r="AT115" s="40">
        <v>0.1</v>
      </c>
      <c r="AU115" s="41"/>
      <c r="AV115" s="40">
        <v>0.3</v>
      </c>
      <c r="AW115" s="41"/>
      <c r="AX115" s="40">
        <v>0.1</v>
      </c>
      <c r="AY115" s="165"/>
      <c r="AZ115" s="164"/>
      <c r="BA115" s="161"/>
      <c r="BB115" s="40">
        <v>0.3</v>
      </c>
      <c r="BC115" s="162"/>
      <c r="BD115" s="163"/>
      <c r="BE115" s="158" t="s">
        <v>59</v>
      </c>
      <c r="BF115" s="159" t="s">
        <v>60</v>
      </c>
      <c r="BG115" s="160" t="s">
        <v>24</v>
      </c>
      <c r="BH115" s="2"/>
    </row>
    <row r="116" spans="1:60" s="11" customFormat="1" ht="10.15" customHeight="1" x14ac:dyDescent="0.25">
      <c r="A116" s="3"/>
      <c r="M116" s="8"/>
      <c r="N116" s="8"/>
      <c r="O116" s="8"/>
      <c r="P116" s="147"/>
      <c r="Q116" s="21"/>
      <c r="R116" s="149"/>
      <c r="S116" s="149"/>
      <c r="T116" s="149"/>
      <c r="U116" s="27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5"/>
      <c r="AI116" s="155"/>
      <c r="AJ116" s="153"/>
      <c r="AK116" s="154"/>
      <c r="AL116" s="141"/>
      <c r="AM116" s="142"/>
      <c r="AN116" s="59"/>
      <c r="AO116" s="144"/>
      <c r="AP116" s="145"/>
      <c r="AQ116" s="41"/>
      <c r="AR116" s="60">
        <v>0</v>
      </c>
      <c r="AS116" s="61"/>
      <c r="AT116" s="60">
        <v>0</v>
      </c>
      <c r="AU116" s="62"/>
      <c r="AV116" s="60">
        <v>0</v>
      </c>
      <c r="AW116" s="61"/>
      <c r="AX116" s="60">
        <v>0</v>
      </c>
      <c r="AY116" s="165"/>
      <c r="AZ116" s="164"/>
      <c r="BA116" s="161"/>
      <c r="BB116" s="60">
        <v>0</v>
      </c>
      <c r="BC116" s="162"/>
      <c r="BD116" s="163"/>
      <c r="BE116" s="158"/>
      <c r="BF116" s="159"/>
      <c r="BG116" s="160"/>
      <c r="BH116" s="10"/>
    </row>
    <row r="117" spans="1:60" s="11" customFormat="1" ht="130.9" customHeight="1" x14ac:dyDescent="0.25">
      <c r="A117" s="133" t="s">
        <v>0</v>
      </c>
      <c r="B117" s="134" t="s">
        <v>9</v>
      </c>
      <c r="C117" s="135"/>
      <c r="D117" s="135"/>
      <c r="E117" s="135"/>
      <c r="F117" s="135"/>
      <c r="G117" s="136"/>
      <c r="H117" s="68" t="s">
        <v>10</v>
      </c>
      <c r="I117" s="68" t="s">
        <v>30</v>
      </c>
      <c r="J117" s="68" t="s">
        <v>31</v>
      </c>
      <c r="K117" s="68" t="s">
        <v>33</v>
      </c>
      <c r="L117" s="68" t="s">
        <v>71</v>
      </c>
      <c r="M117" s="137" t="s">
        <v>1</v>
      </c>
      <c r="N117" s="137" t="s">
        <v>6</v>
      </c>
      <c r="O117" s="4"/>
      <c r="P117" s="147"/>
      <c r="Q117" s="21"/>
      <c r="R117" s="149"/>
      <c r="S117" s="149"/>
      <c r="T117" s="149"/>
      <c r="U117" s="27"/>
      <c r="V117" s="71" t="s">
        <v>53</v>
      </c>
      <c r="W117" s="59"/>
      <c r="X117" s="71" t="s">
        <v>54</v>
      </c>
      <c r="Y117" s="59"/>
      <c r="Z117" s="71" t="s">
        <v>40</v>
      </c>
      <c r="AA117" s="59"/>
      <c r="AB117" s="71" t="s">
        <v>43</v>
      </c>
      <c r="AC117" s="9"/>
      <c r="AD117" s="71" t="s">
        <v>55</v>
      </c>
      <c r="AE117" s="77"/>
      <c r="AF117" s="71" t="s">
        <v>68</v>
      </c>
      <c r="AG117" s="150" t="s">
        <v>65</v>
      </c>
      <c r="AH117" s="59"/>
      <c r="AI117" s="82" t="s">
        <v>44</v>
      </c>
      <c r="AJ117" s="92" t="s">
        <v>45</v>
      </c>
      <c r="AK117" s="90" t="s">
        <v>45</v>
      </c>
      <c r="AL117" s="88" t="s">
        <v>48</v>
      </c>
      <c r="AM117" s="94"/>
      <c r="AN117" s="96"/>
      <c r="AO117" s="40">
        <v>50</v>
      </c>
      <c r="AP117" s="40">
        <v>35</v>
      </c>
      <c r="AQ117" s="41">
        <v>27.5</v>
      </c>
      <c r="AR117" s="103">
        <f>AR115*AR116</f>
        <v>0</v>
      </c>
      <c r="AS117" s="41">
        <v>23.5</v>
      </c>
      <c r="AT117" s="46">
        <f>AT115*AT116</f>
        <v>0</v>
      </c>
      <c r="AU117" s="41">
        <v>20.5</v>
      </c>
      <c r="AV117" s="102">
        <f>AV115*AV116</f>
        <v>0</v>
      </c>
      <c r="AW117" s="41">
        <v>16.399999999999999</v>
      </c>
      <c r="AX117" s="43">
        <f>AX115*AX116</f>
        <v>0</v>
      </c>
      <c r="AY117" s="40">
        <v>10</v>
      </c>
      <c r="AZ117" s="40">
        <v>5</v>
      </c>
      <c r="BA117" s="40">
        <v>3</v>
      </c>
      <c r="BB117" s="51">
        <f>BB115*BB116</f>
        <v>0</v>
      </c>
      <c r="BC117" s="40">
        <v>2</v>
      </c>
      <c r="BD117" s="40">
        <v>1</v>
      </c>
      <c r="BE117" s="40">
        <v>1</v>
      </c>
      <c r="BF117" s="40">
        <v>2</v>
      </c>
      <c r="BG117" s="40">
        <v>3</v>
      </c>
      <c r="BH117" s="4"/>
    </row>
    <row r="118" spans="1:60" s="11" customFormat="1" ht="19.899999999999999" customHeight="1" x14ac:dyDescent="0.25">
      <c r="A118" s="133"/>
      <c r="B118" s="130" t="s">
        <v>7</v>
      </c>
      <c r="C118" s="131"/>
      <c r="D118" s="131"/>
      <c r="E118" s="131"/>
      <c r="F118" s="131"/>
      <c r="G118" s="132"/>
      <c r="H118" s="133" t="s">
        <v>8</v>
      </c>
      <c r="I118" s="133" t="s">
        <v>11</v>
      </c>
      <c r="J118" s="133" t="s">
        <v>32</v>
      </c>
      <c r="K118" s="133" t="s">
        <v>34</v>
      </c>
      <c r="L118" s="133" t="s">
        <v>35</v>
      </c>
      <c r="M118" s="138"/>
      <c r="N118" s="138"/>
      <c r="O118" s="4"/>
      <c r="P118" s="147"/>
      <c r="Q118" s="21"/>
      <c r="R118" s="149"/>
      <c r="S118" s="149"/>
      <c r="T118" s="149"/>
      <c r="U118" s="27"/>
      <c r="V118" s="75" t="s">
        <v>61</v>
      </c>
      <c r="W118" s="9"/>
      <c r="X118" s="75" t="s">
        <v>41</v>
      </c>
      <c r="Y118" s="9"/>
      <c r="Z118" s="75" t="s">
        <v>62</v>
      </c>
      <c r="AA118" s="9"/>
      <c r="AB118" s="75" t="s">
        <v>42</v>
      </c>
      <c r="AC118" s="9"/>
      <c r="AD118" s="75" t="s">
        <v>63</v>
      </c>
      <c r="AE118" s="77"/>
      <c r="AF118" s="71" t="s">
        <v>64</v>
      </c>
      <c r="AG118" s="150"/>
      <c r="AH118" s="9"/>
      <c r="AI118" s="82" t="s">
        <v>39</v>
      </c>
      <c r="AJ118" s="93" t="s">
        <v>46</v>
      </c>
      <c r="AK118" s="91" t="s">
        <v>47</v>
      </c>
      <c r="AL118" s="89" t="s">
        <v>49</v>
      </c>
      <c r="AM118" s="95" t="s">
        <v>50</v>
      </c>
      <c r="AN118" s="74"/>
      <c r="AO118" s="40"/>
      <c r="AP118" s="40"/>
      <c r="AQ118" s="41"/>
      <c r="AR118" s="85"/>
      <c r="AS118" s="41"/>
      <c r="AT118" s="85"/>
      <c r="AU118" s="41"/>
      <c r="AV118" s="85"/>
      <c r="AW118" s="41"/>
      <c r="AX118" s="85"/>
      <c r="AY118" s="40"/>
      <c r="AZ118" s="40"/>
      <c r="BA118" s="40"/>
      <c r="BB118" s="85"/>
      <c r="BC118" s="40"/>
      <c r="BD118" s="40"/>
      <c r="BE118" s="40"/>
      <c r="BF118" s="40"/>
      <c r="BG118" s="40"/>
      <c r="BH118" s="4"/>
    </row>
    <row r="119" spans="1:60" s="11" customFormat="1" ht="19.899999999999999" customHeight="1" x14ac:dyDescent="0.25">
      <c r="A119" s="133"/>
      <c r="B119" s="130" t="s">
        <v>27</v>
      </c>
      <c r="C119" s="131"/>
      <c r="D119" s="131"/>
      <c r="E119" s="131"/>
      <c r="F119" s="132"/>
      <c r="G119" s="133" t="s">
        <v>28</v>
      </c>
      <c r="H119" s="133"/>
      <c r="I119" s="133"/>
      <c r="J119" s="133"/>
      <c r="K119" s="133"/>
      <c r="L119" s="133"/>
      <c r="M119" s="138"/>
      <c r="N119" s="138"/>
      <c r="O119" s="4"/>
      <c r="P119" s="147"/>
      <c r="Q119" s="21"/>
      <c r="R119" s="149"/>
      <c r="S119" s="149"/>
      <c r="T119" s="149"/>
      <c r="U119" s="27"/>
      <c r="V119" s="76">
        <v>30</v>
      </c>
      <c r="W119" s="70"/>
      <c r="X119" s="76">
        <v>22.5</v>
      </c>
      <c r="Y119" s="70"/>
      <c r="Z119" s="76">
        <v>15</v>
      </c>
      <c r="AA119" s="70"/>
      <c r="AB119" s="76">
        <v>11.25</v>
      </c>
      <c r="AC119" s="72"/>
      <c r="AD119" s="76"/>
      <c r="AE119" s="59"/>
      <c r="AF119" s="59"/>
      <c r="AG119" s="150"/>
      <c r="AH119" s="9"/>
      <c r="AI119" s="82">
        <v>6</v>
      </c>
      <c r="AJ119" s="93" t="s">
        <v>66</v>
      </c>
      <c r="AK119" s="91" t="s">
        <v>66</v>
      </c>
      <c r="AL119" s="89" t="s">
        <v>67</v>
      </c>
      <c r="AM119" s="95" t="s">
        <v>51</v>
      </c>
      <c r="AN119" s="74"/>
      <c r="AO119" s="40"/>
      <c r="AP119" s="40"/>
      <c r="AQ119" s="41"/>
      <c r="AR119" s="85"/>
      <c r="AS119" s="41"/>
      <c r="AT119" s="85"/>
      <c r="AU119" s="41"/>
      <c r="AV119" s="85"/>
      <c r="AW119" s="41"/>
      <c r="AX119" s="85"/>
      <c r="AY119" s="40"/>
      <c r="AZ119" s="40"/>
      <c r="BA119" s="40"/>
      <c r="BB119" s="85"/>
      <c r="BC119" s="40"/>
      <c r="BD119" s="40"/>
      <c r="BE119" s="40"/>
      <c r="BF119" s="40"/>
      <c r="BG119" s="40"/>
      <c r="BH119" s="4"/>
    </row>
    <row r="120" spans="1:60" s="11" customFormat="1" ht="19.899999999999999" customHeight="1" x14ac:dyDescent="0.25">
      <c r="A120" s="133"/>
      <c r="B120" s="69" t="s">
        <v>2</v>
      </c>
      <c r="C120" s="69" t="s">
        <v>3</v>
      </c>
      <c r="D120" s="69" t="s">
        <v>4</v>
      </c>
      <c r="E120" s="69" t="s">
        <v>5</v>
      </c>
      <c r="F120" s="69" t="s">
        <v>29</v>
      </c>
      <c r="G120" s="133"/>
      <c r="H120" s="133"/>
      <c r="I120" s="133"/>
      <c r="J120" s="133"/>
      <c r="K120" s="133"/>
      <c r="L120" s="133"/>
      <c r="M120" s="138"/>
      <c r="N120" s="138"/>
      <c r="O120" s="4"/>
      <c r="P120" s="147"/>
      <c r="Q120" s="21"/>
      <c r="R120" s="149"/>
      <c r="S120" s="149"/>
      <c r="T120" s="149"/>
      <c r="U120" s="28"/>
      <c r="V120" s="73">
        <v>0.4</v>
      </c>
      <c r="W120" s="74"/>
      <c r="X120" s="73">
        <v>0.3</v>
      </c>
      <c r="Y120" s="74"/>
      <c r="Z120" s="73">
        <v>0.2</v>
      </c>
      <c r="AA120" s="74"/>
      <c r="AB120" s="74">
        <v>0.15</v>
      </c>
      <c r="AC120" s="74"/>
      <c r="AD120" s="73">
        <v>0.4</v>
      </c>
      <c r="AE120" s="26"/>
      <c r="AF120" s="73">
        <v>0.3</v>
      </c>
      <c r="AG120" s="150"/>
      <c r="AH120" s="9"/>
      <c r="AI120" s="83">
        <v>0.1</v>
      </c>
      <c r="AJ120" s="93">
        <v>4.5999999999999996</v>
      </c>
      <c r="AK120" s="91">
        <v>4.5999999999999996</v>
      </c>
      <c r="AL120" s="89" t="s">
        <v>70</v>
      </c>
      <c r="AM120" s="95" t="s">
        <v>52</v>
      </c>
      <c r="AN120" s="74"/>
      <c r="AO120" s="40"/>
      <c r="AP120" s="40"/>
      <c r="AQ120" s="41"/>
      <c r="AR120" s="85"/>
      <c r="AS120" s="41"/>
      <c r="AT120" s="85"/>
      <c r="AU120" s="41"/>
      <c r="AV120" s="85"/>
      <c r="AW120" s="41"/>
      <c r="AX120" s="85"/>
      <c r="AY120" s="40"/>
      <c r="AZ120" s="40"/>
      <c r="BA120" s="40"/>
      <c r="BB120" s="85"/>
      <c r="BC120" s="40"/>
      <c r="BD120" s="40"/>
      <c r="BE120" s="40"/>
      <c r="BF120" s="40"/>
      <c r="BG120" s="40"/>
      <c r="BH120" s="4"/>
    </row>
    <row r="121" spans="1:60" s="12" customFormat="1" ht="25.15" customHeight="1" x14ac:dyDescent="0.25">
      <c r="A121" s="63"/>
      <c r="B121" s="32">
        <f>V121</f>
        <v>0</v>
      </c>
      <c r="C121" s="32">
        <f>X121</f>
        <v>0</v>
      </c>
      <c r="D121" s="32">
        <f>Z121</f>
        <v>0</v>
      </c>
      <c r="E121" s="32">
        <f>AB121</f>
        <v>0</v>
      </c>
      <c r="F121" s="32">
        <f>AD121</f>
        <v>0</v>
      </c>
      <c r="G121" s="32">
        <f>AF121</f>
        <v>0</v>
      </c>
      <c r="H121" s="32">
        <f>AI121</f>
        <v>0</v>
      </c>
      <c r="I121" s="87">
        <f>AJ121</f>
        <v>0</v>
      </c>
      <c r="J121" s="86">
        <f>AK121</f>
        <v>0</v>
      </c>
      <c r="K121" s="87">
        <f>AL121</f>
        <v>0</v>
      </c>
      <c r="L121" s="33">
        <f>AM121</f>
        <v>0</v>
      </c>
      <c r="M121" s="34">
        <f>SUM(B121:L121)</f>
        <v>0</v>
      </c>
      <c r="N121" s="34"/>
      <c r="O121" s="7"/>
      <c r="P121" s="147"/>
      <c r="Q121" s="146"/>
      <c r="R121" s="107"/>
      <c r="S121" s="108"/>
      <c r="T121" s="112"/>
      <c r="U121" s="36">
        <v>0</v>
      </c>
      <c r="V121" s="84">
        <f>U121*V120</f>
        <v>0</v>
      </c>
      <c r="W121" s="36">
        <v>0</v>
      </c>
      <c r="X121" s="78">
        <f>W121*X120</f>
        <v>0</v>
      </c>
      <c r="Y121" s="36">
        <v>0</v>
      </c>
      <c r="Z121" s="78">
        <f>Y121*Z120</f>
        <v>0</v>
      </c>
      <c r="AA121" s="36">
        <v>0</v>
      </c>
      <c r="AB121" s="78">
        <f>AA121*AB120</f>
        <v>0</v>
      </c>
      <c r="AC121" s="36">
        <v>0</v>
      </c>
      <c r="AD121" s="78">
        <f>AC121*AD120</f>
        <v>0</v>
      </c>
      <c r="AE121" s="36">
        <v>0</v>
      </c>
      <c r="AF121" s="78">
        <f>AE121*AF120</f>
        <v>0</v>
      </c>
      <c r="AG121" s="98">
        <f>V121+X121+Z121+AB121+AD121+AF121</f>
        <v>0</v>
      </c>
      <c r="AH121" s="36">
        <v>0</v>
      </c>
      <c r="AI121" s="106">
        <f>AH121*AI120</f>
        <v>0</v>
      </c>
      <c r="AJ121" s="115">
        <v>0</v>
      </c>
      <c r="AK121" s="116">
        <v>0</v>
      </c>
      <c r="AL121" s="117">
        <v>0</v>
      </c>
      <c r="AM121" s="118">
        <v>0</v>
      </c>
      <c r="AN121" s="97"/>
      <c r="AO121" s="42">
        <f>(M121-L121)/100*50</f>
        <v>0</v>
      </c>
      <c r="AP121" s="99">
        <f>(M121-L121)/100*35</f>
        <v>0</v>
      </c>
      <c r="AQ121" s="104">
        <f>(M121-L121)/100*27.5</f>
        <v>0</v>
      </c>
      <c r="AR121" s="105">
        <f>(M121-L121)/100*AR117+AQ121</f>
        <v>0</v>
      </c>
      <c r="AS121" s="100">
        <f t="shared" ref="AS121:AS130" si="178">(M121-L121)/100*23.5</f>
        <v>0</v>
      </c>
      <c r="AT121" s="45">
        <f>(M121-L121)/100*AT117+AS121</f>
        <v>0</v>
      </c>
      <c r="AU121" s="101">
        <f>(M121-L121)/100*20.5</f>
        <v>0</v>
      </c>
      <c r="AV121" s="101">
        <f>(M121-L121)/100*AV117+AU121</f>
        <v>0</v>
      </c>
      <c r="AW121" s="44">
        <f>(M121-L121)/100*16.4</f>
        <v>0</v>
      </c>
      <c r="AX121" s="44">
        <f>(M121-L121)/100*AX117+AW121</f>
        <v>0</v>
      </c>
      <c r="AY121" s="48">
        <f>(M121-L121)/100*10</f>
        <v>0</v>
      </c>
      <c r="AZ121" s="47">
        <f>(M121-L121)/100*5</f>
        <v>0</v>
      </c>
      <c r="BA121" s="49">
        <f>(M121-L121)/100*3</f>
        <v>0</v>
      </c>
      <c r="BB121" s="52">
        <f>(M121-L121)/100*BB117</f>
        <v>0</v>
      </c>
      <c r="BC121" s="54">
        <f>(M121-L121)/100*2</f>
        <v>0</v>
      </c>
      <c r="BD121" s="55">
        <f>(M121-L121)/100*1</f>
        <v>0</v>
      </c>
      <c r="BE121" s="56">
        <f>(M121-L121)/100*1</f>
        <v>0</v>
      </c>
      <c r="BF121" s="57">
        <f>(M121-L121)/100*2</f>
        <v>0</v>
      </c>
      <c r="BG121" s="58">
        <f>(M121-L121)/100*3</f>
        <v>0</v>
      </c>
      <c r="BH121" s="5"/>
    </row>
    <row r="122" spans="1:60" s="12" customFormat="1" ht="25.15" customHeight="1" x14ac:dyDescent="0.25">
      <c r="A122" s="63"/>
      <c r="B122" s="32">
        <f t="shared" ref="B122:B130" si="179">V122</f>
        <v>0</v>
      </c>
      <c r="C122" s="32">
        <f t="shared" ref="C122:C130" si="180">X122</f>
        <v>0</v>
      </c>
      <c r="D122" s="32">
        <f t="shared" ref="D122:D130" si="181">Z122</f>
        <v>0</v>
      </c>
      <c r="E122" s="32">
        <f t="shared" ref="E122:E130" si="182">AB122</f>
        <v>0</v>
      </c>
      <c r="F122" s="32">
        <f t="shared" ref="F122:F130" si="183">AD122</f>
        <v>0</v>
      </c>
      <c r="G122" s="32">
        <f t="shared" ref="G122:G130" si="184">AF122</f>
        <v>0</v>
      </c>
      <c r="H122" s="32">
        <f t="shared" ref="H122:H130" si="185">AI122</f>
        <v>0</v>
      </c>
      <c r="I122" s="87">
        <f t="shared" ref="I122:I130" si="186">AJ122</f>
        <v>0</v>
      </c>
      <c r="J122" s="86">
        <f t="shared" ref="J122:J130" si="187">AK122</f>
        <v>0</v>
      </c>
      <c r="K122" s="87">
        <f t="shared" ref="K122:K130" si="188">AL122</f>
        <v>0</v>
      </c>
      <c r="L122" s="33">
        <f t="shared" ref="L122:L130" si="189">AM122</f>
        <v>0</v>
      </c>
      <c r="M122" s="34">
        <f t="shared" ref="M122:M130" si="190">SUM(B122:L122)</f>
        <v>0</v>
      </c>
      <c r="N122" s="34"/>
      <c r="O122" s="7"/>
      <c r="P122" s="147"/>
      <c r="Q122" s="146"/>
      <c r="R122" s="109"/>
      <c r="S122" s="113"/>
      <c r="T122" s="112"/>
      <c r="U122" s="36">
        <v>0</v>
      </c>
      <c r="V122" s="84">
        <f>U122*V120</f>
        <v>0</v>
      </c>
      <c r="W122" s="36">
        <v>0</v>
      </c>
      <c r="X122" s="78">
        <f>W122*X120</f>
        <v>0</v>
      </c>
      <c r="Y122" s="36">
        <v>0</v>
      </c>
      <c r="Z122" s="78">
        <f>Y122*Z120</f>
        <v>0</v>
      </c>
      <c r="AA122" s="36">
        <v>0</v>
      </c>
      <c r="AB122" s="78">
        <f>AA122*AB120</f>
        <v>0</v>
      </c>
      <c r="AC122" s="36">
        <v>0</v>
      </c>
      <c r="AD122" s="78">
        <f>AC122*AD120</f>
        <v>0</v>
      </c>
      <c r="AE122" s="36">
        <v>0</v>
      </c>
      <c r="AF122" s="78">
        <f>AE122*AF120</f>
        <v>0</v>
      </c>
      <c r="AG122" s="98">
        <f t="shared" ref="AG122:AG130" si="191">V122+X122+Z122+AB122+AD122+AF122</f>
        <v>0</v>
      </c>
      <c r="AH122" s="36">
        <v>0</v>
      </c>
      <c r="AI122" s="106">
        <f>AH122*AI120</f>
        <v>0</v>
      </c>
      <c r="AJ122" s="115">
        <v>0</v>
      </c>
      <c r="AK122" s="116">
        <v>0</v>
      </c>
      <c r="AL122" s="117">
        <v>0</v>
      </c>
      <c r="AM122" s="118">
        <v>0</v>
      </c>
      <c r="AN122" s="97"/>
      <c r="AO122" s="42">
        <f t="shared" ref="AO122:AO130" si="192">(M122-L122)/100*50</f>
        <v>0</v>
      </c>
      <c r="AP122" s="99">
        <f t="shared" ref="AP122:AP130" si="193">(M122-L122)/100*35</f>
        <v>0</v>
      </c>
      <c r="AQ122" s="104">
        <f t="shared" ref="AQ122:AQ130" si="194">(M122-L122)/100*27.5</f>
        <v>0</v>
      </c>
      <c r="AR122" s="105">
        <f t="shared" ref="AR122:AR130" si="195">(M122-L122)/100*AR118+AQ122</f>
        <v>0</v>
      </c>
      <c r="AS122" s="100">
        <f t="shared" si="178"/>
        <v>0</v>
      </c>
      <c r="AT122" s="45">
        <f t="shared" ref="AT122:AT130" si="196">(M122-L122)/100*AT118+AS122</f>
        <v>0</v>
      </c>
      <c r="AU122" s="101">
        <f t="shared" ref="AU122:AU130" si="197">(M122-L122)/100*20.5</f>
        <v>0</v>
      </c>
      <c r="AV122" s="101">
        <f t="shared" ref="AV122:AV130" si="198">(M122-L122)/100*AV118+AU122</f>
        <v>0</v>
      </c>
      <c r="AW122" s="44">
        <f t="shared" ref="AW122:AW130" si="199">(M122-L122)/100*16.4</f>
        <v>0</v>
      </c>
      <c r="AX122" s="44">
        <f t="shared" ref="AX122:AX130" si="200">(M122-L122)/100*AX118+AW122</f>
        <v>0</v>
      </c>
      <c r="AY122" s="48">
        <f t="shared" ref="AY122:AY130" si="201">(M122-L122)/100*10</f>
        <v>0</v>
      </c>
      <c r="AZ122" s="47">
        <f t="shared" ref="AZ122:AZ130" si="202">(M122-L122)/100*5</f>
        <v>0</v>
      </c>
      <c r="BA122" s="49">
        <f t="shared" ref="BA122:BA130" si="203">(M122-L122)/100*3</f>
        <v>0</v>
      </c>
      <c r="BB122" s="52">
        <f t="shared" ref="BB122:BB130" si="204">(M122-L122)/100*BB118</f>
        <v>0</v>
      </c>
      <c r="BC122" s="54">
        <f t="shared" ref="BC122:BC130" si="205">(M122-L122)/100*2</f>
        <v>0</v>
      </c>
      <c r="BD122" s="55">
        <f t="shared" ref="BD122:BD130" si="206">(M122-L122)/100*1</f>
        <v>0</v>
      </c>
      <c r="BE122" s="56">
        <f t="shared" ref="BE122:BE130" si="207">(M122-L122)/100*1</f>
        <v>0</v>
      </c>
      <c r="BF122" s="57">
        <f t="shared" ref="BF122:BF130" si="208">(M122-L122)/100*2</f>
        <v>0</v>
      </c>
      <c r="BG122" s="58">
        <f t="shared" ref="BG122:BG130" si="209">(M122-L122)/100*3</f>
        <v>0</v>
      </c>
      <c r="BH122" s="5"/>
    </row>
    <row r="123" spans="1:60" s="12" customFormat="1" ht="25.15" customHeight="1" x14ac:dyDescent="0.25">
      <c r="A123" s="63"/>
      <c r="B123" s="32">
        <f t="shared" si="179"/>
        <v>0</v>
      </c>
      <c r="C123" s="32">
        <f t="shared" si="180"/>
        <v>0</v>
      </c>
      <c r="D123" s="32">
        <f t="shared" si="181"/>
        <v>0</v>
      </c>
      <c r="E123" s="32">
        <f t="shared" si="182"/>
        <v>0</v>
      </c>
      <c r="F123" s="32">
        <f t="shared" si="183"/>
        <v>0</v>
      </c>
      <c r="G123" s="32">
        <f t="shared" si="184"/>
        <v>0</v>
      </c>
      <c r="H123" s="32">
        <f t="shared" si="185"/>
        <v>0</v>
      </c>
      <c r="I123" s="87">
        <f t="shared" si="186"/>
        <v>0</v>
      </c>
      <c r="J123" s="86">
        <f t="shared" si="187"/>
        <v>0</v>
      </c>
      <c r="K123" s="87">
        <f t="shared" si="188"/>
        <v>0</v>
      </c>
      <c r="L123" s="33">
        <f t="shared" si="189"/>
        <v>0</v>
      </c>
      <c r="M123" s="34">
        <f t="shared" si="190"/>
        <v>0</v>
      </c>
      <c r="N123" s="35"/>
      <c r="O123" s="6"/>
      <c r="P123" s="147"/>
      <c r="Q123" s="146"/>
      <c r="R123" s="107"/>
      <c r="S123" s="113"/>
      <c r="T123" s="112"/>
      <c r="U123" s="36">
        <v>0</v>
      </c>
      <c r="V123" s="84">
        <f>U123*V120</f>
        <v>0</v>
      </c>
      <c r="W123" s="36">
        <v>0</v>
      </c>
      <c r="X123" s="78">
        <f>W123*X120</f>
        <v>0</v>
      </c>
      <c r="Y123" s="36">
        <v>0</v>
      </c>
      <c r="Z123" s="78">
        <f>Y123*Z120</f>
        <v>0</v>
      </c>
      <c r="AA123" s="36">
        <v>0</v>
      </c>
      <c r="AB123" s="78">
        <f>AA123*AB120</f>
        <v>0</v>
      </c>
      <c r="AC123" s="36">
        <v>0</v>
      </c>
      <c r="AD123" s="78">
        <f>AC123*AD120</f>
        <v>0</v>
      </c>
      <c r="AE123" s="36">
        <v>0</v>
      </c>
      <c r="AF123" s="78">
        <f>AE123*AF120</f>
        <v>0</v>
      </c>
      <c r="AG123" s="98">
        <f t="shared" si="191"/>
        <v>0</v>
      </c>
      <c r="AH123" s="36">
        <v>0</v>
      </c>
      <c r="AI123" s="106">
        <f>AH123*AI120</f>
        <v>0</v>
      </c>
      <c r="AJ123" s="115">
        <v>0</v>
      </c>
      <c r="AK123" s="116">
        <v>0</v>
      </c>
      <c r="AL123" s="117">
        <v>0</v>
      </c>
      <c r="AM123" s="118">
        <v>0</v>
      </c>
      <c r="AN123" s="97"/>
      <c r="AO123" s="42">
        <f t="shared" si="192"/>
        <v>0</v>
      </c>
      <c r="AP123" s="99">
        <f t="shared" si="193"/>
        <v>0</v>
      </c>
      <c r="AQ123" s="104">
        <f t="shared" si="194"/>
        <v>0</v>
      </c>
      <c r="AR123" s="105">
        <f t="shared" si="195"/>
        <v>0</v>
      </c>
      <c r="AS123" s="100">
        <f t="shared" si="178"/>
        <v>0</v>
      </c>
      <c r="AT123" s="45">
        <f t="shared" si="196"/>
        <v>0</v>
      </c>
      <c r="AU123" s="101">
        <f t="shared" si="197"/>
        <v>0</v>
      </c>
      <c r="AV123" s="101">
        <f t="shared" si="198"/>
        <v>0</v>
      </c>
      <c r="AW123" s="44">
        <f t="shared" si="199"/>
        <v>0</v>
      </c>
      <c r="AX123" s="44">
        <f t="shared" si="200"/>
        <v>0</v>
      </c>
      <c r="AY123" s="48">
        <f t="shared" si="201"/>
        <v>0</v>
      </c>
      <c r="AZ123" s="47">
        <f t="shared" si="202"/>
        <v>0</v>
      </c>
      <c r="BA123" s="49">
        <f t="shared" si="203"/>
        <v>0</v>
      </c>
      <c r="BB123" s="52">
        <f t="shared" si="204"/>
        <v>0</v>
      </c>
      <c r="BC123" s="54">
        <f t="shared" si="205"/>
        <v>0</v>
      </c>
      <c r="BD123" s="55">
        <f t="shared" si="206"/>
        <v>0</v>
      </c>
      <c r="BE123" s="56">
        <f t="shared" si="207"/>
        <v>0</v>
      </c>
      <c r="BF123" s="57">
        <f t="shared" si="208"/>
        <v>0</v>
      </c>
      <c r="BG123" s="58">
        <f t="shared" si="209"/>
        <v>0</v>
      </c>
      <c r="BH123" s="5"/>
    </row>
    <row r="124" spans="1:60" s="12" customFormat="1" ht="25.15" customHeight="1" x14ac:dyDescent="0.25">
      <c r="A124" s="63"/>
      <c r="B124" s="32">
        <f t="shared" si="179"/>
        <v>0</v>
      </c>
      <c r="C124" s="32">
        <f t="shared" si="180"/>
        <v>0</v>
      </c>
      <c r="D124" s="32">
        <f t="shared" si="181"/>
        <v>0</v>
      </c>
      <c r="E124" s="32">
        <f t="shared" si="182"/>
        <v>0</v>
      </c>
      <c r="F124" s="32">
        <f t="shared" si="183"/>
        <v>0</v>
      </c>
      <c r="G124" s="32">
        <f t="shared" si="184"/>
        <v>0</v>
      </c>
      <c r="H124" s="32">
        <f t="shared" si="185"/>
        <v>0</v>
      </c>
      <c r="I124" s="87">
        <f t="shared" si="186"/>
        <v>0</v>
      </c>
      <c r="J124" s="86">
        <f t="shared" si="187"/>
        <v>0</v>
      </c>
      <c r="K124" s="87">
        <f t="shared" si="188"/>
        <v>0</v>
      </c>
      <c r="L124" s="33">
        <f t="shared" si="189"/>
        <v>0</v>
      </c>
      <c r="M124" s="34">
        <f t="shared" si="190"/>
        <v>0</v>
      </c>
      <c r="N124" s="35"/>
      <c r="O124" s="6"/>
      <c r="P124" s="147"/>
      <c r="Q124" s="146"/>
      <c r="R124" s="110"/>
      <c r="S124" s="111"/>
      <c r="T124" s="112"/>
      <c r="U124" s="36">
        <v>0</v>
      </c>
      <c r="V124" s="84">
        <f>U124*V120</f>
        <v>0</v>
      </c>
      <c r="W124" s="36">
        <v>0</v>
      </c>
      <c r="X124" s="78">
        <f>W124*X120</f>
        <v>0</v>
      </c>
      <c r="Y124" s="36">
        <v>0</v>
      </c>
      <c r="Z124" s="78">
        <f>Y124*Z120</f>
        <v>0</v>
      </c>
      <c r="AA124" s="36">
        <v>0</v>
      </c>
      <c r="AB124" s="78">
        <f>AA124*AB120</f>
        <v>0</v>
      </c>
      <c r="AC124" s="36">
        <v>0</v>
      </c>
      <c r="AD124" s="78">
        <f>AC124*AD120</f>
        <v>0</v>
      </c>
      <c r="AE124" s="36">
        <v>0</v>
      </c>
      <c r="AF124" s="78">
        <f>AE124*AF120</f>
        <v>0</v>
      </c>
      <c r="AG124" s="98">
        <f t="shared" si="191"/>
        <v>0</v>
      </c>
      <c r="AH124" s="36">
        <v>0</v>
      </c>
      <c r="AI124" s="106">
        <f>AH124*AI120</f>
        <v>0</v>
      </c>
      <c r="AJ124" s="115">
        <v>0</v>
      </c>
      <c r="AK124" s="116">
        <v>0</v>
      </c>
      <c r="AL124" s="117">
        <v>0</v>
      </c>
      <c r="AM124" s="118">
        <v>0</v>
      </c>
      <c r="AN124" s="97"/>
      <c r="AO124" s="42">
        <f t="shared" si="192"/>
        <v>0</v>
      </c>
      <c r="AP124" s="99">
        <f t="shared" si="193"/>
        <v>0</v>
      </c>
      <c r="AQ124" s="104">
        <f t="shared" si="194"/>
        <v>0</v>
      </c>
      <c r="AR124" s="105">
        <f t="shared" si="195"/>
        <v>0</v>
      </c>
      <c r="AS124" s="100">
        <f t="shared" si="178"/>
        <v>0</v>
      </c>
      <c r="AT124" s="45">
        <f t="shared" si="196"/>
        <v>0</v>
      </c>
      <c r="AU124" s="101">
        <f t="shared" si="197"/>
        <v>0</v>
      </c>
      <c r="AV124" s="101">
        <f t="shared" si="198"/>
        <v>0</v>
      </c>
      <c r="AW124" s="44">
        <f t="shared" si="199"/>
        <v>0</v>
      </c>
      <c r="AX124" s="44">
        <f t="shared" si="200"/>
        <v>0</v>
      </c>
      <c r="AY124" s="48">
        <f t="shared" si="201"/>
        <v>0</v>
      </c>
      <c r="AZ124" s="47">
        <f t="shared" si="202"/>
        <v>0</v>
      </c>
      <c r="BA124" s="49">
        <f t="shared" si="203"/>
        <v>0</v>
      </c>
      <c r="BB124" s="52">
        <f t="shared" si="204"/>
        <v>0</v>
      </c>
      <c r="BC124" s="54">
        <f t="shared" si="205"/>
        <v>0</v>
      </c>
      <c r="BD124" s="55">
        <f t="shared" si="206"/>
        <v>0</v>
      </c>
      <c r="BE124" s="56">
        <f t="shared" si="207"/>
        <v>0</v>
      </c>
      <c r="BF124" s="57">
        <f t="shared" si="208"/>
        <v>0</v>
      </c>
      <c r="BG124" s="58">
        <f t="shared" si="209"/>
        <v>0</v>
      </c>
      <c r="BH124" s="5"/>
    </row>
    <row r="125" spans="1:60" s="12" customFormat="1" ht="25.15" customHeight="1" x14ac:dyDescent="0.25">
      <c r="A125" s="63"/>
      <c r="B125" s="32">
        <f t="shared" si="179"/>
        <v>0</v>
      </c>
      <c r="C125" s="32">
        <f t="shared" si="180"/>
        <v>0</v>
      </c>
      <c r="D125" s="32">
        <f t="shared" si="181"/>
        <v>0</v>
      </c>
      <c r="E125" s="32">
        <f t="shared" si="182"/>
        <v>0</v>
      </c>
      <c r="F125" s="32">
        <f t="shared" si="183"/>
        <v>0</v>
      </c>
      <c r="G125" s="32">
        <f t="shared" si="184"/>
        <v>0</v>
      </c>
      <c r="H125" s="32">
        <f t="shared" si="185"/>
        <v>0</v>
      </c>
      <c r="I125" s="87">
        <f t="shared" si="186"/>
        <v>0</v>
      </c>
      <c r="J125" s="86">
        <f t="shared" si="187"/>
        <v>0</v>
      </c>
      <c r="K125" s="87">
        <f t="shared" si="188"/>
        <v>0</v>
      </c>
      <c r="L125" s="33">
        <f t="shared" si="189"/>
        <v>0</v>
      </c>
      <c r="M125" s="34">
        <f t="shared" si="190"/>
        <v>0</v>
      </c>
      <c r="N125" s="35"/>
      <c r="O125" s="6"/>
      <c r="P125" s="147"/>
      <c r="Q125" s="146"/>
      <c r="R125" s="107"/>
      <c r="S125" s="113"/>
      <c r="T125" s="112"/>
      <c r="U125" s="36">
        <v>0</v>
      </c>
      <c r="V125" s="84">
        <f>U125*V120</f>
        <v>0</v>
      </c>
      <c r="W125" s="36">
        <v>0</v>
      </c>
      <c r="X125" s="78">
        <f>W125*X120</f>
        <v>0</v>
      </c>
      <c r="Y125" s="36">
        <v>0</v>
      </c>
      <c r="Z125" s="78">
        <f>Y125*Z120</f>
        <v>0</v>
      </c>
      <c r="AA125" s="36">
        <v>0</v>
      </c>
      <c r="AB125" s="78">
        <f>AA125*AB120</f>
        <v>0</v>
      </c>
      <c r="AC125" s="36">
        <v>0</v>
      </c>
      <c r="AD125" s="78">
        <f>AC125*AD120</f>
        <v>0</v>
      </c>
      <c r="AE125" s="36">
        <v>0</v>
      </c>
      <c r="AF125" s="78">
        <f>AE125*AF120</f>
        <v>0</v>
      </c>
      <c r="AG125" s="98">
        <f t="shared" si="191"/>
        <v>0</v>
      </c>
      <c r="AH125" s="36">
        <v>0</v>
      </c>
      <c r="AI125" s="106">
        <f>AH125*AI120</f>
        <v>0</v>
      </c>
      <c r="AJ125" s="115">
        <v>0</v>
      </c>
      <c r="AK125" s="116">
        <v>0</v>
      </c>
      <c r="AL125" s="117">
        <v>0</v>
      </c>
      <c r="AM125" s="118">
        <v>0</v>
      </c>
      <c r="AN125" s="97"/>
      <c r="AO125" s="42">
        <f t="shared" si="192"/>
        <v>0</v>
      </c>
      <c r="AP125" s="99">
        <f t="shared" si="193"/>
        <v>0</v>
      </c>
      <c r="AQ125" s="104">
        <f t="shared" si="194"/>
        <v>0</v>
      </c>
      <c r="AR125" s="105">
        <f t="shared" si="195"/>
        <v>0</v>
      </c>
      <c r="AS125" s="100">
        <f t="shared" si="178"/>
        <v>0</v>
      </c>
      <c r="AT125" s="45">
        <f t="shared" si="196"/>
        <v>0</v>
      </c>
      <c r="AU125" s="101">
        <f t="shared" si="197"/>
        <v>0</v>
      </c>
      <c r="AV125" s="101">
        <f t="shared" si="198"/>
        <v>0</v>
      </c>
      <c r="AW125" s="44">
        <f t="shared" si="199"/>
        <v>0</v>
      </c>
      <c r="AX125" s="44">
        <f t="shared" si="200"/>
        <v>0</v>
      </c>
      <c r="AY125" s="48">
        <f t="shared" si="201"/>
        <v>0</v>
      </c>
      <c r="AZ125" s="47">
        <f t="shared" si="202"/>
        <v>0</v>
      </c>
      <c r="BA125" s="49">
        <f t="shared" si="203"/>
        <v>0</v>
      </c>
      <c r="BB125" s="52">
        <f t="shared" si="204"/>
        <v>0</v>
      </c>
      <c r="BC125" s="54">
        <f t="shared" si="205"/>
        <v>0</v>
      </c>
      <c r="BD125" s="55">
        <f t="shared" si="206"/>
        <v>0</v>
      </c>
      <c r="BE125" s="56">
        <f t="shared" si="207"/>
        <v>0</v>
      </c>
      <c r="BF125" s="57">
        <f t="shared" si="208"/>
        <v>0</v>
      </c>
      <c r="BG125" s="58">
        <f t="shared" si="209"/>
        <v>0</v>
      </c>
      <c r="BH125" s="5"/>
    </row>
    <row r="126" spans="1:60" s="12" customFormat="1" ht="25.15" customHeight="1" x14ac:dyDescent="0.25">
      <c r="A126" s="63"/>
      <c r="B126" s="32">
        <f t="shared" si="179"/>
        <v>0</v>
      </c>
      <c r="C126" s="32">
        <f t="shared" si="180"/>
        <v>0</v>
      </c>
      <c r="D126" s="32">
        <f t="shared" si="181"/>
        <v>0</v>
      </c>
      <c r="E126" s="32">
        <f t="shared" si="182"/>
        <v>0</v>
      </c>
      <c r="F126" s="32">
        <f t="shared" si="183"/>
        <v>0</v>
      </c>
      <c r="G126" s="32">
        <f t="shared" si="184"/>
        <v>0</v>
      </c>
      <c r="H126" s="32">
        <f t="shared" si="185"/>
        <v>0</v>
      </c>
      <c r="I126" s="87">
        <f t="shared" si="186"/>
        <v>0</v>
      </c>
      <c r="J126" s="86">
        <f t="shared" si="187"/>
        <v>0</v>
      </c>
      <c r="K126" s="87">
        <f t="shared" si="188"/>
        <v>0</v>
      </c>
      <c r="L126" s="33">
        <f t="shared" si="189"/>
        <v>0</v>
      </c>
      <c r="M126" s="34">
        <f t="shared" si="190"/>
        <v>0</v>
      </c>
      <c r="N126" s="35"/>
      <c r="O126" s="6"/>
      <c r="P126" s="147"/>
      <c r="Q126" s="146"/>
      <c r="R126" s="107"/>
      <c r="S126" s="113"/>
      <c r="T126" s="112"/>
      <c r="U126" s="36">
        <v>0</v>
      </c>
      <c r="V126" s="84">
        <f>U126*V121</f>
        <v>0</v>
      </c>
      <c r="W126" s="36">
        <v>0</v>
      </c>
      <c r="X126" s="78">
        <f>W126*X121</f>
        <v>0</v>
      </c>
      <c r="Y126" s="36">
        <v>0</v>
      </c>
      <c r="Z126" s="78">
        <f>Y126*Z121</f>
        <v>0</v>
      </c>
      <c r="AA126" s="36">
        <v>0</v>
      </c>
      <c r="AB126" s="78">
        <f>AA126*AB121</f>
        <v>0</v>
      </c>
      <c r="AC126" s="36">
        <v>0</v>
      </c>
      <c r="AD126" s="78">
        <f>AC126*AD121</f>
        <v>0</v>
      </c>
      <c r="AE126" s="36">
        <v>0</v>
      </c>
      <c r="AF126" s="78">
        <f>AE126*AF121</f>
        <v>0</v>
      </c>
      <c r="AG126" s="98">
        <f t="shared" si="191"/>
        <v>0</v>
      </c>
      <c r="AH126" s="36">
        <v>0</v>
      </c>
      <c r="AI126" s="106">
        <f>AH126*AI121</f>
        <v>0</v>
      </c>
      <c r="AJ126" s="115">
        <v>0</v>
      </c>
      <c r="AK126" s="116">
        <v>0</v>
      </c>
      <c r="AL126" s="117">
        <v>0</v>
      </c>
      <c r="AM126" s="118">
        <v>0</v>
      </c>
      <c r="AN126" s="97"/>
      <c r="AO126" s="42">
        <f t="shared" si="192"/>
        <v>0</v>
      </c>
      <c r="AP126" s="99">
        <f t="shared" si="193"/>
        <v>0</v>
      </c>
      <c r="AQ126" s="104">
        <f t="shared" si="194"/>
        <v>0</v>
      </c>
      <c r="AR126" s="105">
        <f t="shared" si="195"/>
        <v>0</v>
      </c>
      <c r="AS126" s="100">
        <f t="shared" si="178"/>
        <v>0</v>
      </c>
      <c r="AT126" s="45">
        <f t="shared" si="196"/>
        <v>0</v>
      </c>
      <c r="AU126" s="101">
        <f t="shared" si="197"/>
        <v>0</v>
      </c>
      <c r="AV126" s="101">
        <f t="shared" si="198"/>
        <v>0</v>
      </c>
      <c r="AW126" s="44">
        <f t="shared" si="199"/>
        <v>0</v>
      </c>
      <c r="AX126" s="44">
        <f t="shared" si="200"/>
        <v>0</v>
      </c>
      <c r="AY126" s="48">
        <f t="shared" si="201"/>
        <v>0</v>
      </c>
      <c r="AZ126" s="47">
        <f t="shared" si="202"/>
        <v>0</v>
      </c>
      <c r="BA126" s="49">
        <f t="shared" si="203"/>
        <v>0</v>
      </c>
      <c r="BB126" s="52">
        <f t="shared" si="204"/>
        <v>0</v>
      </c>
      <c r="BC126" s="54">
        <f t="shared" si="205"/>
        <v>0</v>
      </c>
      <c r="BD126" s="55">
        <f t="shared" si="206"/>
        <v>0</v>
      </c>
      <c r="BE126" s="56">
        <f t="shared" si="207"/>
        <v>0</v>
      </c>
      <c r="BF126" s="57">
        <f t="shared" si="208"/>
        <v>0</v>
      </c>
      <c r="BG126" s="58">
        <f t="shared" si="209"/>
        <v>0</v>
      </c>
      <c r="BH126" s="5"/>
    </row>
    <row r="127" spans="1:60" s="12" customFormat="1" ht="25.15" customHeight="1" x14ac:dyDescent="0.25">
      <c r="A127" s="63"/>
      <c r="B127" s="32">
        <f t="shared" si="179"/>
        <v>0</v>
      </c>
      <c r="C127" s="32">
        <f t="shared" si="180"/>
        <v>0</v>
      </c>
      <c r="D127" s="32">
        <f t="shared" si="181"/>
        <v>0</v>
      </c>
      <c r="E127" s="32">
        <f t="shared" si="182"/>
        <v>0</v>
      </c>
      <c r="F127" s="32">
        <f t="shared" si="183"/>
        <v>0</v>
      </c>
      <c r="G127" s="32">
        <f t="shared" si="184"/>
        <v>0</v>
      </c>
      <c r="H127" s="32">
        <f t="shared" si="185"/>
        <v>0</v>
      </c>
      <c r="I127" s="87">
        <f t="shared" si="186"/>
        <v>0</v>
      </c>
      <c r="J127" s="86">
        <f t="shared" si="187"/>
        <v>0</v>
      </c>
      <c r="K127" s="87">
        <f t="shared" si="188"/>
        <v>0</v>
      </c>
      <c r="L127" s="33">
        <f t="shared" si="189"/>
        <v>0</v>
      </c>
      <c r="M127" s="34">
        <f t="shared" si="190"/>
        <v>0</v>
      </c>
      <c r="N127" s="35"/>
      <c r="O127" s="6"/>
      <c r="P127" s="147"/>
      <c r="Q127" s="146"/>
      <c r="R127" s="107"/>
      <c r="S127" s="113"/>
      <c r="T127" s="112"/>
      <c r="U127" s="36">
        <v>0</v>
      </c>
      <c r="V127" s="84">
        <f>U127*V120</f>
        <v>0</v>
      </c>
      <c r="W127" s="36">
        <v>0</v>
      </c>
      <c r="X127" s="78">
        <f>W127*X120</f>
        <v>0</v>
      </c>
      <c r="Y127" s="36">
        <v>0</v>
      </c>
      <c r="Z127" s="78">
        <f>Y127*Z120</f>
        <v>0</v>
      </c>
      <c r="AA127" s="36">
        <v>0</v>
      </c>
      <c r="AB127" s="78">
        <f>AA127*AB120</f>
        <v>0</v>
      </c>
      <c r="AC127" s="36">
        <v>0</v>
      </c>
      <c r="AD127" s="78">
        <f>AC127*AD120</f>
        <v>0</v>
      </c>
      <c r="AE127" s="36">
        <v>0</v>
      </c>
      <c r="AF127" s="78">
        <f>AE127*AF120</f>
        <v>0</v>
      </c>
      <c r="AG127" s="98">
        <f t="shared" si="191"/>
        <v>0</v>
      </c>
      <c r="AH127" s="36">
        <v>0</v>
      </c>
      <c r="AI127" s="106">
        <f>AH127*AI120</f>
        <v>0</v>
      </c>
      <c r="AJ127" s="115">
        <v>0</v>
      </c>
      <c r="AK127" s="116">
        <v>0</v>
      </c>
      <c r="AL127" s="117">
        <v>0</v>
      </c>
      <c r="AM127" s="118">
        <v>0</v>
      </c>
      <c r="AN127" s="97"/>
      <c r="AO127" s="42">
        <f t="shared" si="192"/>
        <v>0</v>
      </c>
      <c r="AP127" s="99">
        <f t="shared" si="193"/>
        <v>0</v>
      </c>
      <c r="AQ127" s="104">
        <f t="shared" si="194"/>
        <v>0</v>
      </c>
      <c r="AR127" s="105">
        <f t="shared" si="195"/>
        <v>0</v>
      </c>
      <c r="AS127" s="100">
        <f t="shared" si="178"/>
        <v>0</v>
      </c>
      <c r="AT127" s="45">
        <f t="shared" si="196"/>
        <v>0</v>
      </c>
      <c r="AU127" s="101">
        <f t="shared" si="197"/>
        <v>0</v>
      </c>
      <c r="AV127" s="101">
        <f t="shared" si="198"/>
        <v>0</v>
      </c>
      <c r="AW127" s="44">
        <f t="shared" si="199"/>
        <v>0</v>
      </c>
      <c r="AX127" s="44">
        <f t="shared" si="200"/>
        <v>0</v>
      </c>
      <c r="AY127" s="48">
        <f t="shared" si="201"/>
        <v>0</v>
      </c>
      <c r="AZ127" s="47">
        <f t="shared" si="202"/>
        <v>0</v>
      </c>
      <c r="BA127" s="49">
        <f t="shared" si="203"/>
        <v>0</v>
      </c>
      <c r="BB127" s="52">
        <f t="shared" si="204"/>
        <v>0</v>
      </c>
      <c r="BC127" s="54">
        <f t="shared" si="205"/>
        <v>0</v>
      </c>
      <c r="BD127" s="55">
        <f t="shared" si="206"/>
        <v>0</v>
      </c>
      <c r="BE127" s="56">
        <f t="shared" si="207"/>
        <v>0</v>
      </c>
      <c r="BF127" s="57">
        <f t="shared" si="208"/>
        <v>0</v>
      </c>
      <c r="BG127" s="58">
        <f t="shared" si="209"/>
        <v>0</v>
      </c>
      <c r="BH127" s="5"/>
    </row>
    <row r="128" spans="1:60" s="12" customFormat="1" ht="25.15" customHeight="1" x14ac:dyDescent="0.25">
      <c r="A128" s="63"/>
      <c r="B128" s="32">
        <f t="shared" si="179"/>
        <v>0</v>
      </c>
      <c r="C128" s="32">
        <f t="shared" si="180"/>
        <v>0</v>
      </c>
      <c r="D128" s="32">
        <f t="shared" si="181"/>
        <v>0</v>
      </c>
      <c r="E128" s="32">
        <f t="shared" si="182"/>
        <v>0</v>
      </c>
      <c r="F128" s="32">
        <f t="shared" si="183"/>
        <v>0</v>
      </c>
      <c r="G128" s="32">
        <f t="shared" si="184"/>
        <v>0</v>
      </c>
      <c r="H128" s="32">
        <f t="shared" si="185"/>
        <v>0</v>
      </c>
      <c r="I128" s="87">
        <f t="shared" si="186"/>
        <v>0</v>
      </c>
      <c r="J128" s="86">
        <f t="shared" si="187"/>
        <v>0</v>
      </c>
      <c r="K128" s="87">
        <f t="shared" si="188"/>
        <v>0</v>
      </c>
      <c r="L128" s="33">
        <f t="shared" si="189"/>
        <v>0</v>
      </c>
      <c r="M128" s="34">
        <f t="shared" si="190"/>
        <v>0</v>
      </c>
      <c r="N128" s="35"/>
      <c r="O128" s="6"/>
      <c r="P128" s="147"/>
      <c r="Q128" s="21"/>
      <c r="R128" s="107"/>
      <c r="S128" s="113"/>
      <c r="T128" s="112"/>
      <c r="U128" s="36">
        <v>0</v>
      </c>
      <c r="V128" s="84">
        <f>U128*V120</f>
        <v>0</v>
      </c>
      <c r="W128" s="36">
        <v>0</v>
      </c>
      <c r="X128" s="78">
        <f>W128*X120</f>
        <v>0</v>
      </c>
      <c r="Y128" s="36">
        <v>0</v>
      </c>
      <c r="Z128" s="78">
        <f>Y128*Z120</f>
        <v>0</v>
      </c>
      <c r="AA128" s="36">
        <v>0</v>
      </c>
      <c r="AB128" s="78">
        <f>AA128*AB120</f>
        <v>0</v>
      </c>
      <c r="AC128" s="36">
        <v>0</v>
      </c>
      <c r="AD128" s="78">
        <f>AC128*AD120</f>
        <v>0</v>
      </c>
      <c r="AE128" s="36">
        <v>0</v>
      </c>
      <c r="AF128" s="78">
        <f>AE128*AF120</f>
        <v>0</v>
      </c>
      <c r="AG128" s="98">
        <f t="shared" si="191"/>
        <v>0</v>
      </c>
      <c r="AH128" s="36">
        <v>0</v>
      </c>
      <c r="AI128" s="106">
        <f>AH128*AI120</f>
        <v>0</v>
      </c>
      <c r="AJ128" s="115">
        <v>0</v>
      </c>
      <c r="AK128" s="116">
        <v>0</v>
      </c>
      <c r="AL128" s="117">
        <v>0</v>
      </c>
      <c r="AM128" s="118">
        <v>0</v>
      </c>
      <c r="AN128" s="97"/>
      <c r="AO128" s="42">
        <f t="shared" si="192"/>
        <v>0</v>
      </c>
      <c r="AP128" s="99">
        <f t="shared" si="193"/>
        <v>0</v>
      </c>
      <c r="AQ128" s="104">
        <f t="shared" si="194"/>
        <v>0</v>
      </c>
      <c r="AR128" s="105">
        <f t="shared" si="195"/>
        <v>0</v>
      </c>
      <c r="AS128" s="100">
        <f t="shared" si="178"/>
        <v>0</v>
      </c>
      <c r="AT128" s="45">
        <f t="shared" si="196"/>
        <v>0</v>
      </c>
      <c r="AU128" s="101">
        <f t="shared" si="197"/>
        <v>0</v>
      </c>
      <c r="AV128" s="101">
        <f t="shared" si="198"/>
        <v>0</v>
      </c>
      <c r="AW128" s="44">
        <f t="shared" si="199"/>
        <v>0</v>
      </c>
      <c r="AX128" s="44">
        <f t="shared" si="200"/>
        <v>0</v>
      </c>
      <c r="AY128" s="48">
        <f t="shared" si="201"/>
        <v>0</v>
      </c>
      <c r="AZ128" s="47">
        <f t="shared" si="202"/>
        <v>0</v>
      </c>
      <c r="BA128" s="49">
        <f t="shared" si="203"/>
        <v>0</v>
      </c>
      <c r="BB128" s="52">
        <f t="shared" si="204"/>
        <v>0</v>
      </c>
      <c r="BC128" s="54">
        <f t="shared" si="205"/>
        <v>0</v>
      </c>
      <c r="BD128" s="55">
        <f t="shared" si="206"/>
        <v>0</v>
      </c>
      <c r="BE128" s="56">
        <f t="shared" si="207"/>
        <v>0</v>
      </c>
      <c r="BF128" s="57">
        <f t="shared" si="208"/>
        <v>0</v>
      </c>
      <c r="BG128" s="58">
        <f t="shared" si="209"/>
        <v>0</v>
      </c>
      <c r="BH128" s="5"/>
    </row>
    <row r="129" spans="1:60" s="12" customFormat="1" ht="25.15" customHeight="1" x14ac:dyDescent="0.25">
      <c r="A129" s="63"/>
      <c r="B129" s="32">
        <f t="shared" si="179"/>
        <v>0</v>
      </c>
      <c r="C129" s="32">
        <f t="shared" si="180"/>
        <v>0</v>
      </c>
      <c r="D129" s="32">
        <f t="shared" si="181"/>
        <v>0</v>
      </c>
      <c r="E129" s="32">
        <f t="shared" si="182"/>
        <v>0</v>
      </c>
      <c r="F129" s="32">
        <f t="shared" si="183"/>
        <v>0</v>
      </c>
      <c r="G129" s="32">
        <f t="shared" si="184"/>
        <v>0</v>
      </c>
      <c r="H129" s="32">
        <f t="shared" si="185"/>
        <v>0</v>
      </c>
      <c r="I129" s="87">
        <f t="shared" si="186"/>
        <v>0</v>
      </c>
      <c r="J129" s="86">
        <f t="shared" si="187"/>
        <v>0</v>
      </c>
      <c r="K129" s="87">
        <f t="shared" si="188"/>
        <v>0</v>
      </c>
      <c r="L129" s="33">
        <f t="shared" si="189"/>
        <v>0</v>
      </c>
      <c r="M129" s="34">
        <f t="shared" si="190"/>
        <v>0</v>
      </c>
      <c r="N129" s="35"/>
      <c r="O129" s="6"/>
      <c r="P129" s="147"/>
      <c r="Q129" s="21"/>
      <c r="R129" s="107"/>
      <c r="S129" s="113"/>
      <c r="T129" s="112"/>
      <c r="U129" s="36">
        <v>0</v>
      </c>
      <c r="V129" s="84">
        <f>U129*V120</f>
        <v>0</v>
      </c>
      <c r="W129" s="36">
        <v>0</v>
      </c>
      <c r="X129" s="78">
        <f>W129*X120</f>
        <v>0</v>
      </c>
      <c r="Y129" s="36">
        <v>0</v>
      </c>
      <c r="Z129" s="78">
        <f>Y129*Z120</f>
        <v>0</v>
      </c>
      <c r="AA129" s="36">
        <v>0</v>
      </c>
      <c r="AB129" s="78">
        <f>AA129*AB120</f>
        <v>0</v>
      </c>
      <c r="AC129" s="36">
        <v>0</v>
      </c>
      <c r="AD129" s="78">
        <f>AC129*AD120</f>
        <v>0</v>
      </c>
      <c r="AE129" s="36">
        <v>0</v>
      </c>
      <c r="AF129" s="78">
        <f>AE129*AF120</f>
        <v>0</v>
      </c>
      <c r="AG129" s="98">
        <f t="shared" si="191"/>
        <v>0</v>
      </c>
      <c r="AH129" s="36">
        <v>0</v>
      </c>
      <c r="AI129" s="106">
        <f>AH129*AI120</f>
        <v>0</v>
      </c>
      <c r="AJ129" s="115">
        <v>0</v>
      </c>
      <c r="AK129" s="116">
        <v>0</v>
      </c>
      <c r="AL129" s="117">
        <v>0</v>
      </c>
      <c r="AM129" s="118">
        <v>0</v>
      </c>
      <c r="AN129" s="97"/>
      <c r="AO129" s="42">
        <f t="shared" si="192"/>
        <v>0</v>
      </c>
      <c r="AP129" s="99">
        <f t="shared" si="193"/>
        <v>0</v>
      </c>
      <c r="AQ129" s="104">
        <f t="shared" si="194"/>
        <v>0</v>
      </c>
      <c r="AR129" s="105">
        <f t="shared" si="195"/>
        <v>0</v>
      </c>
      <c r="AS129" s="100">
        <f t="shared" si="178"/>
        <v>0</v>
      </c>
      <c r="AT129" s="45">
        <f t="shared" si="196"/>
        <v>0</v>
      </c>
      <c r="AU129" s="101">
        <f t="shared" si="197"/>
        <v>0</v>
      </c>
      <c r="AV129" s="101">
        <f t="shared" si="198"/>
        <v>0</v>
      </c>
      <c r="AW129" s="44">
        <f t="shared" si="199"/>
        <v>0</v>
      </c>
      <c r="AX129" s="44">
        <f t="shared" si="200"/>
        <v>0</v>
      </c>
      <c r="AY129" s="48">
        <f t="shared" si="201"/>
        <v>0</v>
      </c>
      <c r="AZ129" s="47">
        <f t="shared" si="202"/>
        <v>0</v>
      </c>
      <c r="BA129" s="49">
        <f t="shared" si="203"/>
        <v>0</v>
      </c>
      <c r="BB129" s="52">
        <f t="shared" si="204"/>
        <v>0</v>
      </c>
      <c r="BC129" s="54">
        <f t="shared" si="205"/>
        <v>0</v>
      </c>
      <c r="BD129" s="55">
        <f t="shared" si="206"/>
        <v>0</v>
      </c>
      <c r="BE129" s="56">
        <f t="shared" si="207"/>
        <v>0</v>
      </c>
      <c r="BF129" s="57">
        <f t="shared" si="208"/>
        <v>0</v>
      </c>
      <c r="BG129" s="58">
        <f t="shared" si="209"/>
        <v>0</v>
      </c>
      <c r="BH129" s="5"/>
    </row>
    <row r="130" spans="1:60" s="12" customFormat="1" ht="25.15" customHeight="1" x14ac:dyDescent="0.25">
      <c r="A130" s="63"/>
      <c r="B130" s="32">
        <f t="shared" si="179"/>
        <v>0</v>
      </c>
      <c r="C130" s="32">
        <f t="shared" si="180"/>
        <v>0</v>
      </c>
      <c r="D130" s="32">
        <f t="shared" si="181"/>
        <v>0</v>
      </c>
      <c r="E130" s="32">
        <f t="shared" si="182"/>
        <v>0</v>
      </c>
      <c r="F130" s="32">
        <f t="shared" si="183"/>
        <v>0</v>
      </c>
      <c r="G130" s="32">
        <f t="shared" si="184"/>
        <v>0</v>
      </c>
      <c r="H130" s="32">
        <f t="shared" si="185"/>
        <v>0</v>
      </c>
      <c r="I130" s="87">
        <f t="shared" si="186"/>
        <v>0</v>
      </c>
      <c r="J130" s="86">
        <f t="shared" si="187"/>
        <v>0</v>
      </c>
      <c r="K130" s="87">
        <f t="shared" si="188"/>
        <v>0</v>
      </c>
      <c r="L130" s="33">
        <f t="shared" si="189"/>
        <v>0</v>
      </c>
      <c r="M130" s="34">
        <f t="shared" si="190"/>
        <v>0</v>
      </c>
      <c r="N130" s="35"/>
      <c r="O130" s="16"/>
      <c r="P130" s="147"/>
      <c r="Q130" s="21"/>
      <c r="R130" s="110"/>
      <c r="S130" s="111"/>
      <c r="T130" s="112"/>
      <c r="U130" s="36">
        <v>0</v>
      </c>
      <c r="V130" s="84">
        <f>U130*V120</f>
        <v>0</v>
      </c>
      <c r="W130" s="36">
        <v>0</v>
      </c>
      <c r="X130" s="78">
        <f>W130*X120</f>
        <v>0</v>
      </c>
      <c r="Y130" s="36">
        <v>0</v>
      </c>
      <c r="Z130" s="78">
        <f>Y130*Z120</f>
        <v>0</v>
      </c>
      <c r="AA130" s="36">
        <v>0</v>
      </c>
      <c r="AB130" s="78">
        <f>AA130*AB120</f>
        <v>0</v>
      </c>
      <c r="AC130" s="36">
        <v>0</v>
      </c>
      <c r="AD130" s="78">
        <f>AC130*AD120</f>
        <v>0</v>
      </c>
      <c r="AE130" s="36">
        <v>0</v>
      </c>
      <c r="AF130" s="78">
        <f>AE130*AF120</f>
        <v>0</v>
      </c>
      <c r="AG130" s="98">
        <f t="shared" si="191"/>
        <v>0</v>
      </c>
      <c r="AH130" s="36">
        <v>0</v>
      </c>
      <c r="AI130" s="106">
        <f>AH130*AI120</f>
        <v>0</v>
      </c>
      <c r="AJ130" s="115">
        <v>0</v>
      </c>
      <c r="AK130" s="116">
        <v>0</v>
      </c>
      <c r="AL130" s="117">
        <v>0</v>
      </c>
      <c r="AM130" s="118">
        <v>0</v>
      </c>
      <c r="AN130" s="97"/>
      <c r="AO130" s="42">
        <f t="shared" si="192"/>
        <v>0</v>
      </c>
      <c r="AP130" s="99">
        <f t="shared" si="193"/>
        <v>0</v>
      </c>
      <c r="AQ130" s="104">
        <f t="shared" si="194"/>
        <v>0</v>
      </c>
      <c r="AR130" s="105">
        <f t="shared" si="195"/>
        <v>0</v>
      </c>
      <c r="AS130" s="100">
        <f t="shared" si="178"/>
        <v>0</v>
      </c>
      <c r="AT130" s="45">
        <f t="shared" si="196"/>
        <v>0</v>
      </c>
      <c r="AU130" s="101">
        <f t="shared" si="197"/>
        <v>0</v>
      </c>
      <c r="AV130" s="101">
        <f t="shared" si="198"/>
        <v>0</v>
      </c>
      <c r="AW130" s="44">
        <f t="shared" si="199"/>
        <v>0</v>
      </c>
      <c r="AX130" s="44">
        <f t="shared" si="200"/>
        <v>0</v>
      </c>
      <c r="AY130" s="48">
        <f t="shared" si="201"/>
        <v>0</v>
      </c>
      <c r="AZ130" s="47">
        <f t="shared" si="202"/>
        <v>0</v>
      </c>
      <c r="BA130" s="49">
        <f t="shared" si="203"/>
        <v>0</v>
      </c>
      <c r="BB130" s="52">
        <f t="shared" si="204"/>
        <v>0</v>
      </c>
      <c r="BC130" s="54">
        <f t="shared" si="205"/>
        <v>0</v>
      </c>
      <c r="BD130" s="55">
        <f t="shared" si="206"/>
        <v>0</v>
      </c>
      <c r="BE130" s="56">
        <f t="shared" si="207"/>
        <v>0</v>
      </c>
      <c r="BF130" s="57">
        <f t="shared" si="208"/>
        <v>0</v>
      </c>
      <c r="BG130" s="58">
        <f t="shared" si="209"/>
        <v>0</v>
      </c>
    </row>
    <row r="131" spans="1:60" s="12" customFormat="1" ht="14.45" customHeight="1" x14ac:dyDescent="0.25">
      <c r="P131" s="147"/>
      <c r="Q131" s="21"/>
      <c r="R131" s="17"/>
      <c r="S131" s="17"/>
      <c r="T131" s="17"/>
      <c r="U131" s="29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79"/>
      <c r="AH131" s="17"/>
      <c r="AI131" s="17"/>
      <c r="AJ131" s="23"/>
      <c r="AK131" s="23"/>
      <c r="AL131" s="23"/>
      <c r="AM131" s="23"/>
      <c r="AN131" s="23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1:60" s="64" customFormat="1" ht="20.100000000000001" customHeight="1" x14ac:dyDescent="0.25">
      <c r="A132" s="64" t="s">
        <v>26</v>
      </c>
      <c r="M132" s="65"/>
      <c r="N132" s="65"/>
      <c r="O132" s="65"/>
      <c r="P132" s="147"/>
      <c r="Q132" s="66"/>
      <c r="R132" s="19"/>
      <c r="S132" s="19"/>
      <c r="T132" s="19"/>
      <c r="U132" s="30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80"/>
      <c r="AH132" s="19"/>
      <c r="AI132" s="19"/>
      <c r="AJ132" s="24"/>
      <c r="AK132" s="24"/>
      <c r="AL132" s="24"/>
      <c r="AM132" s="24"/>
      <c r="AN132" s="24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</row>
    <row r="133" spans="1:60" s="18" customFormat="1" ht="20.100000000000001" customHeight="1" x14ac:dyDescent="0.25">
      <c r="M133" s="12"/>
      <c r="N133" s="12"/>
      <c r="O133" s="12"/>
      <c r="P133" s="66"/>
      <c r="Q133" s="12"/>
      <c r="R133" s="19"/>
      <c r="S133" s="19"/>
      <c r="T133" s="19"/>
      <c r="U133" s="30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80"/>
      <c r="AH133" s="19"/>
      <c r="AI133" s="19"/>
      <c r="AJ133" s="24"/>
      <c r="AK133" s="24"/>
      <c r="AL133" s="24"/>
      <c r="AM133" s="24"/>
      <c r="AN133" s="24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</row>
    <row r="134" spans="1:60" s="11" customFormat="1" ht="10.15" customHeight="1" x14ac:dyDescent="0.25">
      <c r="M134" s="8"/>
      <c r="N134" s="8"/>
      <c r="O134" s="8"/>
      <c r="P134" s="147" t="s">
        <v>72</v>
      </c>
      <c r="Q134" s="21"/>
      <c r="R134" s="148" t="s">
        <v>36</v>
      </c>
      <c r="S134" s="148" t="s">
        <v>37</v>
      </c>
      <c r="T134" s="148" t="s">
        <v>38</v>
      </c>
      <c r="U134" s="27"/>
      <c r="V134" s="150" t="s">
        <v>7</v>
      </c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5" t="s">
        <v>8</v>
      </c>
      <c r="AI134" s="155"/>
      <c r="AJ134" s="153" t="s">
        <v>11</v>
      </c>
      <c r="AK134" s="154" t="s">
        <v>32</v>
      </c>
      <c r="AL134" s="141" t="s">
        <v>34</v>
      </c>
      <c r="AM134" s="142" t="s">
        <v>35</v>
      </c>
      <c r="AN134" s="59"/>
      <c r="AO134" s="37"/>
      <c r="AP134" s="37"/>
      <c r="AQ134" s="143"/>
      <c r="AR134" s="143"/>
      <c r="AS134" s="143"/>
      <c r="AT134" s="143"/>
      <c r="AU134" s="143"/>
      <c r="AV134" s="143"/>
      <c r="AW134" s="143"/>
      <c r="AX134" s="143"/>
      <c r="AY134" s="37"/>
      <c r="AZ134" s="37"/>
      <c r="BA134" s="37"/>
      <c r="BB134" s="37"/>
      <c r="BC134" s="37"/>
      <c r="BD134" s="37"/>
      <c r="BE134" s="41"/>
      <c r="BF134" s="41"/>
      <c r="BG134" s="41"/>
      <c r="BH134" s="10"/>
    </row>
    <row r="135" spans="1:60" s="11" customFormat="1" ht="16.5" customHeight="1" x14ac:dyDescent="0.25">
      <c r="A135" s="129" t="s">
        <v>69</v>
      </c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"/>
      <c r="P135" s="147"/>
      <c r="Q135" s="21"/>
      <c r="R135" s="149"/>
      <c r="S135" s="149"/>
      <c r="T135" s="149"/>
      <c r="U135" s="27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5"/>
      <c r="AI135" s="155"/>
      <c r="AJ135" s="153"/>
      <c r="AK135" s="154"/>
      <c r="AL135" s="141"/>
      <c r="AM135" s="142"/>
      <c r="AN135" s="59"/>
      <c r="AO135" s="144" t="s">
        <v>12</v>
      </c>
      <c r="AP135" s="145" t="s">
        <v>13</v>
      </c>
      <c r="AQ135" s="151" t="s">
        <v>14</v>
      </c>
      <c r="AR135" s="151"/>
      <c r="AS135" s="156" t="s">
        <v>15</v>
      </c>
      <c r="AT135" s="156"/>
      <c r="AU135" s="139" t="s">
        <v>16</v>
      </c>
      <c r="AV135" s="139"/>
      <c r="AW135" s="140" t="s">
        <v>17</v>
      </c>
      <c r="AX135" s="140"/>
      <c r="AY135" s="165" t="s">
        <v>18</v>
      </c>
      <c r="AZ135" s="164" t="s">
        <v>19</v>
      </c>
      <c r="BA135" s="161" t="s">
        <v>20</v>
      </c>
      <c r="BB135" s="114"/>
      <c r="BC135" s="162" t="s">
        <v>21</v>
      </c>
      <c r="BD135" s="163" t="s">
        <v>22</v>
      </c>
      <c r="BE135" s="157" t="s">
        <v>23</v>
      </c>
      <c r="BF135" s="157"/>
      <c r="BG135" s="157"/>
      <c r="BH135" s="1"/>
    </row>
    <row r="136" spans="1:60" s="11" customFormat="1" ht="10.15" customHeight="1" x14ac:dyDescent="0.25">
      <c r="A136" s="20"/>
      <c r="M136" s="8"/>
      <c r="N136" s="8"/>
      <c r="O136" s="8"/>
      <c r="P136" s="147"/>
      <c r="Q136" s="21"/>
      <c r="R136" s="149"/>
      <c r="S136" s="149"/>
      <c r="T136" s="149"/>
      <c r="U136" s="27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5"/>
      <c r="AI136" s="155"/>
      <c r="AJ136" s="153"/>
      <c r="AK136" s="154"/>
      <c r="AL136" s="141"/>
      <c r="AM136" s="142"/>
      <c r="AN136" s="59"/>
      <c r="AO136" s="144"/>
      <c r="AP136" s="145"/>
      <c r="AQ136" s="40">
        <v>1</v>
      </c>
      <c r="AR136" s="40" t="s">
        <v>57</v>
      </c>
      <c r="AS136" s="40">
        <v>12</v>
      </c>
      <c r="AT136" s="53" t="s">
        <v>56</v>
      </c>
      <c r="AU136" s="40">
        <v>1</v>
      </c>
      <c r="AV136" s="40" t="s">
        <v>57</v>
      </c>
      <c r="AW136" s="40">
        <v>12</v>
      </c>
      <c r="AX136" s="53" t="s">
        <v>56</v>
      </c>
      <c r="AY136" s="165"/>
      <c r="AZ136" s="164"/>
      <c r="BA136" s="161"/>
      <c r="BB136" s="53" t="s">
        <v>58</v>
      </c>
      <c r="BC136" s="162"/>
      <c r="BD136" s="163"/>
      <c r="BE136" s="157"/>
      <c r="BF136" s="157"/>
      <c r="BG136" s="157"/>
      <c r="BH136" s="10"/>
    </row>
    <row r="137" spans="1:60" s="11" customFormat="1" ht="13.9" customHeight="1" x14ac:dyDescent="0.25">
      <c r="A137" s="67" t="s">
        <v>25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  <c r="P137" s="147"/>
      <c r="Q137" s="21"/>
      <c r="R137" s="149"/>
      <c r="S137" s="149"/>
      <c r="T137" s="149"/>
      <c r="U137" s="27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5"/>
      <c r="AI137" s="155"/>
      <c r="AJ137" s="153"/>
      <c r="AK137" s="154"/>
      <c r="AL137" s="141"/>
      <c r="AM137" s="142"/>
      <c r="AN137" s="59"/>
      <c r="AO137" s="144"/>
      <c r="AP137" s="145"/>
      <c r="AQ137" s="41"/>
      <c r="AR137" s="40">
        <v>0.3</v>
      </c>
      <c r="AS137" s="41"/>
      <c r="AT137" s="40">
        <v>0.1</v>
      </c>
      <c r="AU137" s="41"/>
      <c r="AV137" s="40">
        <v>0.3</v>
      </c>
      <c r="AW137" s="41"/>
      <c r="AX137" s="40">
        <v>0.1</v>
      </c>
      <c r="AY137" s="165"/>
      <c r="AZ137" s="164"/>
      <c r="BA137" s="161"/>
      <c r="BB137" s="40">
        <v>0.3</v>
      </c>
      <c r="BC137" s="162"/>
      <c r="BD137" s="163"/>
      <c r="BE137" s="158" t="s">
        <v>59</v>
      </c>
      <c r="BF137" s="159" t="s">
        <v>60</v>
      </c>
      <c r="BG137" s="160" t="s">
        <v>24</v>
      </c>
      <c r="BH137" s="2"/>
    </row>
    <row r="138" spans="1:60" s="11" customFormat="1" ht="10.15" customHeight="1" x14ac:dyDescent="0.25">
      <c r="A138" s="3"/>
      <c r="M138" s="8"/>
      <c r="N138" s="8"/>
      <c r="O138" s="8"/>
      <c r="P138" s="147"/>
      <c r="Q138" s="21"/>
      <c r="R138" s="149"/>
      <c r="S138" s="149"/>
      <c r="T138" s="149"/>
      <c r="U138" s="27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5"/>
      <c r="AI138" s="155"/>
      <c r="AJ138" s="153"/>
      <c r="AK138" s="154"/>
      <c r="AL138" s="141"/>
      <c r="AM138" s="142"/>
      <c r="AN138" s="59"/>
      <c r="AO138" s="144"/>
      <c r="AP138" s="145"/>
      <c r="AQ138" s="41"/>
      <c r="AR138" s="60">
        <v>0</v>
      </c>
      <c r="AS138" s="61"/>
      <c r="AT138" s="60">
        <v>0</v>
      </c>
      <c r="AU138" s="62"/>
      <c r="AV138" s="60">
        <v>0</v>
      </c>
      <c r="AW138" s="61"/>
      <c r="AX138" s="60">
        <v>0</v>
      </c>
      <c r="AY138" s="165"/>
      <c r="AZ138" s="164"/>
      <c r="BA138" s="161"/>
      <c r="BB138" s="60">
        <v>0</v>
      </c>
      <c r="BC138" s="162"/>
      <c r="BD138" s="163"/>
      <c r="BE138" s="158"/>
      <c r="BF138" s="159"/>
      <c r="BG138" s="160"/>
      <c r="BH138" s="10"/>
    </row>
    <row r="139" spans="1:60" s="11" customFormat="1" ht="130.9" customHeight="1" x14ac:dyDescent="0.25">
      <c r="A139" s="133" t="s">
        <v>0</v>
      </c>
      <c r="B139" s="134" t="s">
        <v>9</v>
      </c>
      <c r="C139" s="135"/>
      <c r="D139" s="135"/>
      <c r="E139" s="135"/>
      <c r="F139" s="135"/>
      <c r="G139" s="136"/>
      <c r="H139" s="68" t="s">
        <v>10</v>
      </c>
      <c r="I139" s="68" t="s">
        <v>30</v>
      </c>
      <c r="J139" s="68" t="s">
        <v>31</v>
      </c>
      <c r="K139" s="68" t="s">
        <v>33</v>
      </c>
      <c r="L139" s="68" t="s">
        <v>71</v>
      </c>
      <c r="M139" s="137" t="s">
        <v>1</v>
      </c>
      <c r="N139" s="137" t="s">
        <v>6</v>
      </c>
      <c r="O139" s="4"/>
      <c r="P139" s="147"/>
      <c r="Q139" s="21"/>
      <c r="R139" s="149"/>
      <c r="S139" s="149"/>
      <c r="T139" s="149"/>
      <c r="U139" s="27"/>
      <c r="V139" s="71" t="s">
        <v>53</v>
      </c>
      <c r="W139" s="59"/>
      <c r="X139" s="71" t="s">
        <v>54</v>
      </c>
      <c r="Y139" s="59"/>
      <c r="Z139" s="71" t="s">
        <v>40</v>
      </c>
      <c r="AA139" s="59"/>
      <c r="AB139" s="71" t="s">
        <v>43</v>
      </c>
      <c r="AC139" s="9"/>
      <c r="AD139" s="71" t="s">
        <v>55</v>
      </c>
      <c r="AE139" s="77"/>
      <c r="AF139" s="71" t="s">
        <v>68</v>
      </c>
      <c r="AG139" s="150" t="s">
        <v>65</v>
      </c>
      <c r="AH139" s="59"/>
      <c r="AI139" s="82" t="s">
        <v>44</v>
      </c>
      <c r="AJ139" s="92" t="s">
        <v>45</v>
      </c>
      <c r="AK139" s="90" t="s">
        <v>45</v>
      </c>
      <c r="AL139" s="88" t="s">
        <v>48</v>
      </c>
      <c r="AM139" s="94"/>
      <c r="AN139" s="96"/>
      <c r="AO139" s="40">
        <v>50</v>
      </c>
      <c r="AP139" s="40">
        <v>35</v>
      </c>
      <c r="AQ139" s="41">
        <v>27.5</v>
      </c>
      <c r="AR139" s="103">
        <f>AR137*AR138</f>
        <v>0</v>
      </c>
      <c r="AS139" s="41">
        <v>23.5</v>
      </c>
      <c r="AT139" s="46">
        <f>AT137*AT138</f>
        <v>0</v>
      </c>
      <c r="AU139" s="41">
        <v>20.5</v>
      </c>
      <c r="AV139" s="102">
        <f>AV137*AV138</f>
        <v>0</v>
      </c>
      <c r="AW139" s="41">
        <v>16.399999999999999</v>
      </c>
      <c r="AX139" s="43">
        <f>AX137*AX138</f>
        <v>0</v>
      </c>
      <c r="AY139" s="40">
        <v>10</v>
      </c>
      <c r="AZ139" s="40">
        <v>5</v>
      </c>
      <c r="BA139" s="40">
        <v>3</v>
      </c>
      <c r="BB139" s="51">
        <f>BB137*BB138</f>
        <v>0</v>
      </c>
      <c r="BC139" s="40">
        <v>2</v>
      </c>
      <c r="BD139" s="40">
        <v>1</v>
      </c>
      <c r="BE139" s="40">
        <v>1</v>
      </c>
      <c r="BF139" s="40">
        <v>2</v>
      </c>
      <c r="BG139" s="40">
        <v>3</v>
      </c>
      <c r="BH139" s="4"/>
    </row>
    <row r="140" spans="1:60" s="11" customFormat="1" ht="19.899999999999999" customHeight="1" x14ac:dyDescent="0.25">
      <c r="A140" s="133"/>
      <c r="B140" s="130" t="s">
        <v>7</v>
      </c>
      <c r="C140" s="131"/>
      <c r="D140" s="131"/>
      <c r="E140" s="131"/>
      <c r="F140" s="131"/>
      <c r="G140" s="132"/>
      <c r="H140" s="133" t="s">
        <v>8</v>
      </c>
      <c r="I140" s="133" t="s">
        <v>11</v>
      </c>
      <c r="J140" s="133" t="s">
        <v>32</v>
      </c>
      <c r="K140" s="133" t="s">
        <v>34</v>
      </c>
      <c r="L140" s="133" t="s">
        <v>35</v>
      </c>
      <c r="M140" s="138"/>
      <c r="N140" s="138"/>
      <c r="O140" s="4"/>
      <c r="P140" s="147"/>
      <c r="Q140" s="21"/>
      <c r="R140" s="149"/>
      <c r="S140" s="149"/>
      <c r="T140" s="149"/>
      <c r="U140" s="27"/>
      <c r="V140" s="75" t="s">
        <v>61</v>
      </c>
      <c r="W140" s="9"/>
      <c r="X140" s="75" t="s">
        <v>41</v>
      </c>
      <c r="Y140" s="9"/>
      <c r="Z140" s="75" t="s">
        <v>62</v>
      </c>
      <c r="AA140" s="9"/>
      <c r="AB140" s="75" t="s">
        <v>42</v>
      </c>
      <c r="AC140" s="9"/>
      <c r="AD140" s="75" t="s">
        <v>63</v>
      </c>
      <c r="AE140" s="77"/>
      <c r="AF140" s="71" t="s">
        <v>64</v>
      </c>
      <c r="AG140" s="150"/>
      <c r="AH140" s="9"/>
      <c r="AI140" s="82" t="s">
        <v>39</v>
      </c>
      <c r="AJ140" s="93" t="s">
        <v>46</v>
      </c>
      <c r="AK140" s="91" t="s">
        <v>47</v>
      </c>
      <c r="AL140" s="89" t="s">
        <v>49</v>
      </c>
      <c r="AM140" s="95" t="s">
        <v>50</v>
      </c>
      <c r="AN140" s="74"/>
      <c r="AO140" s="40"/>
      <c r="AP140" s="40"/>
      <c r="AQ140" s="41"/>
      <c r="AR140" s="85"/>
      <c r="AS140" s="41"/>
      <c r="AT140" s="85"/>
      <c r="AU140" s="41"/>
      <c r="AV140" s="85"/>
      <c r="AW140" s="41"/>
      <c r="AX140" s="85"/>
      <c r="AY140" s="40"/>
      <c r="AZ140" s="40"/>
      <c r="BA140" s="40"/>
      <c r="BB140" s="85"/>
      <c r="BC140" s="40"/>
      <c r="BD140" s="40"/>
      <c r="BE140" s="40"/>
      <c r="BF140" s="40"/>
      <c r="BG140" s="40"/>
      <c r="BH140" s="4"/>
    </row>
    <row r="141" spans="1:60" s="11" customFormat="1" ht="19.899999999999999" customHeight="1" x14ac:dyDescent="0.25">
      <c r="A141" s="133"/>
      <c r="B141" s="130" t="s">
        <v>27</v>
      </c>
      <c r="C141" s="131"/>
      <c r="D141" s="131"/>
      <c r="E141" s="131"/>
      <c r="F141" s="132"/>
      <c r="G141" s="133" t="s">
        <v>28</v>
      </c>
      <c r="H141" s="133"/>
      <c r="I141" s="133"/>
      <c r="J141" s="133"/>
      <c r="K141" s="133"/>
      <c r="L141" s="133"/>
      <c r="M141" s="138"/>
      <c r="N141" s="138"/>
      <c r="O141" s="4"/>
      <c r="P141" s="147"/>
      <c r="Q141" s="21"/>
      <c r="R141" s="149"/>
      <c r="S141" s="149"/>
      <c r="T141" s="149"/>
      <c r="U141" s="27"/>
      <c r="V141" s="76">
        <v>30</v>
      </c>
      <c r="W141" s="70"/>
      <c r="X141" s="76">
        <v>22.5</v>
      </c>
      <c r="Y141" s="70"/>
      <c r="Z141" s="76">
        <v>15</v>
      </c>
      <c r="AA141" s="70"/>
      <c r="AB141" s="76">
        <v>11.25</v>
      </c>
      <c r="AC141" s="72"/>
      <c r="AD141" s="76"/>
      <c r="AE141" s="59"/>
      <c r="AF141" s="59"/>
      <c r="AG141" s="150"/>
      <c r="AH141" s="9"/>
      <c r="AI141" s="82">
        <v>6</v>
      </c>
      <c r="AJ141" s="93" t="s">
        <v>66</v>
      </c>
      <c r="AK141" s="91" t="s">
        <v>66</v>
      </c>
      <c r="AL141" s="89" t="s">
        <v>67</v>
      </c>
      <c r="AM141" s="95" t="s">
        <v>51</v>
      </c>
      <c r="AN141" s="74"/>
      <c r="AO141" s="40"/>
      <c r="AP141" s="40"/>
      <c r="AQ141" s="41"/>
      <c r="AR141" s="85"/>
      <c r="AS141" s="41"/>
      <c r="AT141" s="85"/>
      <c r="AU141" s="41"/>
      <c r="AV141" s="85"/>
      <c r="AW141" s="41"/>
      <c r="AX141" s="85"/>
      <c r="AY141" s="40"/>
      <c r="AZ141" s="40"/>
      <c r="BA141" s="40"/>
      <c r="BB141" s="85"/>
      <c r="BC141" s="40"/>
      <c r="BD141" s="40"/>
      <c r="BE141" s="40"/>
      <c r="BF141" s="40"/>
      <c r="BG141" s="40"/>
      <c r="BH141" s="4"/>
    </row>
    <row r="142" spans="1:60" s="11" customFormat="1" ht="19.899999999999999" customHeight="1" x14ac:dyDescent="0.25">
      <c r="A142" s="133"/>
      <c r="B142" s="69" t="s">
        <v>2</v>
      </c>
      <c r="C142" s="69" t="s">
        <v>3</v>
      </c>
      <c r="D142" s="69" t="s">
        <v>4</v>
      </c>
      <c r="E142" s="69" t="s">
        <v>5</v>
      </c>
      <c r="F142" s="69" t="s">
        <v>29</v>
      </c>
      <c r="G142" s="133"/>
      <c r="H142" s="133"/>
      <c r="I142" s="133"/>
      <c r="J142" s="133"/>
      <c r="K142" s="133"/>
      <c r="L142" s="133"/>
      <c r="M142" s="138"/>
      <c r="N142" s="138"/>
      <c r="O142" s="4"/>
      <c r="P142" s="147"/>
      <c r="Q142" s="21"/>
      <c r="R142" s="149"/>
      <c r="S142" s="149"/>
      <c r="T142" s="149"/>
      <c r="U142" s="28"/>
      <c r="V142" s="73">
        <v>0.4</v>
      </c>
      <c r="W142" s="74"/>
      <c r="X142" s="73">
        <v>0.3</v>
      </c>
      <c r="Y142" s="74"/>
      <c r="Z142" s="73">
        <v>0.2</v>
      </c>
      <c r="AA142" s="74"/>
      <c r="AB142" s="74">
        <v>0.15</v>
      </c>
      <c r="AC142" s="74"/>
      <c r="AD142" s="73">
        <v>0.4</v>
      </c>
      <c r="AE142" s="26"/>
      <c r="AF142" s="73">
        <v>0.3</v>
      </c>
      <c r="AG142" s="150"/>
      <c r="AH142" s="9"/>
      <c r="AI142" s="83">
        <v>0.1</v>
      </c>
      <c r="AJ142" s="93">
        <v>4.5999999999999996</v>
      </c>
      <c r="AK142" s="91">
        <v>4.5999999999999996</v>
      </c>
      <c r="AL142" s="89" t="s">
        <v>70</v>
      </c>
      <c r="AM142" s="95" t="s">
        <v>52</v>
      </c>
      <c r="AN142" s="74"/>
      <c r="AO142" s="40"/>
      <c r="AP142" s="40"/>
      <c r="AQ142" s="41"/>
      <c r="AR142" s="85"/>
      <c r="AS142" s="41"/>
      <c r="AT142" s="85"/>
      <c r="AU142" s="41"/>
      <c r="AV142" s="85"/>
      <c r="AW142" s="41"/>
      <c r="AX142" s="85"/>
      <c r="AY142" s="40"/>
      <c r="AZ142" s="40"/>
      <c r="BA142" s="40"/>
      <c r="BB142" s="85"/>
      <c r="BC142" s="40"/>
      <c r="BD142" s="40"/>
      <c r="BE142" s="40"/>
      <c r="BF142" s="40"/>
      <c r="BG142" s="40"/>
      <c r="BH142" s="4"/>
    </row>
    <row r="143" spans="1:60" s="12" customFormat="1" ht="25.15" customHeight="1" x14ac:dyDescent="0.25">
      <c r="A143" s="63"/>
      <c r="B143" s="32">
        <f>V143</f>
        <v>0</v>
      </c>
      <c r="C143" s="32">
        <f>X143</f>
        <v>0</v>
      </c>
      <c r="D143" s="32">
        <f>Z143</f>
        <v>0</v>
      </c>
      <c r="E143" s="32">
        <f>AB143</f>
        <v>0</v>
      </c>
      <c r="F143" s="32">
        <f>AD143</f>
        <v>0</v>
      </c>
      <c r="G143" s="32">
        <f>AF143</f>
        <v>0</v>
      </c>
      <c r="H143" s="32">
        <f>AI143</f>
        <v>0</v>
      </c>
      <c r="I143" s="87">
        <f>AJ143</f>
        <v>0</v>
      </c>
      <c r="J143" s="86">
        <f>AK143</f>
        <v>0</v>
      </c>
      <c r="K143" s="87">
        <f>AL143</f>
        <v>0</v>
      </c>
      <c r="L143" s="33">
        <f>AM143</f>
        <v>0</v>
      </c>
      <c r="M143" s="34">
        <f>SUM(B143:L143)</f>
        <v>0</v>
      </c>
      <c r="N143" s="34"/>
      <c r="O143" s="7"/>
      <c r="P143" s="147"/>
      <c r="Q143" s="146"/>
      <c r="R143" s="107"/>
      <c r="S143" s="108"/>
      <c r="T143" s="112"/>
      <c r="U143" s="36">
        <v>0</v>
      </c>
      <c r="V143" s="84">
        <f>U143*V142</f>
        <v>0</v>
      </c>
      <c r="W143" s="36">
        <v>0</v>
      </c>
      <c r="X143" s="78">
        <f>W143*X142</f>
        <v>0</v>
      </c>
      <c r="Y143" s="36">
        <v>0</v>
      </c>
      <c r="Z143" s="78">
        <f>Y143*Z142</f>
        <v>0</v>
      </c>
      <c r="AA143" s="36">
        <v>0</v>
      </c>
      <c r="AB143" s="78">
        <f>AA143*AB142</f>
        <v>0</v>
      </c>
      <c r="AC143" s="36">
        <v>0</v>
      </c>
      <c r="AD143" s="78">
        <f>AC143*AD142</f>
        <v>0</v>
      </c>
      <c r="AE143" s="36">
        <v>0</v>
      </c>
      <c r="AF143" s="78">
        <f>AE143*AF142</f>
        <v>0</v>
      </c>
      <c r="AG143" s="98">
        <f>V143+X143+Z143+AB143+AD143+AF143</f>
        <v>0</v>
      </c>
      <c r="AH143" s="36">
        <v>0</v>
      </c>
      <c r="AI143" s="106">
        <f>AH143*AI142</f>
        <v>0</v>
      </c>
      <c r="AJ143" s="115">
        <v>0</v>
      </c>
      <c r="AK143" s="116">
        <v>0</v>
      </c>
      <c r="AL143" s="117">
        <v>0</v>
      </c>
      <c r="AM143" s="118">
        <v>0</v>
      </c>
      <c r="AN143" s="97"/>
      <c r="AO143" s="42">
        <f>(M143-L143)/100*50</f>
        <v>0</v>
      </c>
      <c r="AP143" s="99">
        <f>(M143-L143)/100*35</f>
        <v>0</v>
      </c>
      <c r="AQ143" s="104">
        <f>(M143-L143)/100*27.5</f>
        <v>0</v>
      </c>
      <c r="AR143" s="105">
        <f>(M143-L143)/100*AR139+AQ143</f>
        <v>0</v>
      </c>
      <c r="AS143" s="100">
        <f t="shared" ref="AS143:AS152" si="210">(M143-L143)/100*23.5</f>
        <v>0</v>
      </c>
      <c r="AT143" s="45">
        <f>(M143-L143)/100*AT139+AS143</f>
        <v>0</v>
      </c>
      <c r="AU143" s="101">
        <f>(M143-L143)/100*20.5</f>
        <v>0</v>
      </c>
      <c r="AV143" s="101">
        <f>(M143-L143)/100*AV139+AU143</f>
        <v>0</v>
      </c>
      <c r="AW143" s="44">
        <f>(M143-L143)/100*16.4</f>
        <v>0</v>
      </c>
      <c r="AX143" s="44">
        <f>(M143-L143)/100*AX139+AW143</f>
        <v>0</v>
      </c>
      <c r="AY143" s="48">
        <f>(M143-L143)/100*10</f>
        <v>0</v>
      </c>
      <c r="AZ143" s="47">
        <f>(M143-L143)/100*5</f>
        <v>0</v>
      </c>
      <c r="BA143" s="49">
        <f>(M143-L143)/100*3</f>
        <v>0</v>
      </c>
      <c r="BB143" s="52">
        <f>(M143-L143)/100*BB139</f>
        <v>0</v>
      </c>
      <c r="BC143" s="54">
        <f>(M143-L143)/100*2</f>
        <v>0</v>
      </c>
      <c r="BD143" s="55">
        <f>(M143-L143)/100*1</f>
        <v>0</v>
      </c>
      <c r="BE143" s="56">
        <f>(M143-L143)/100*1</f>
        <v>0</v>
      </c>
      <c r="BF143" s="57">
        <f>(M143-L143)/100*2</f>
        <v>0</v>
      </c>
      <c r="BG143" s="58">
        <f>(M143-L143)/100*3</f>
        <v>0</v>
      </c>
      <c r="BH143" s="5"/>
    </row>
    <row r="144" spans="1:60" s="12" customFormat="1" ht="25.15" customHeight="1" x14ac:dyDescent="0.25">
      <c r="A144" s="63"/>
      <c r="B144" s="32">
        <f t="shared" ref="B144:B152" si="211">V144</f>
        <v>0</v>
      </c>
      <c r="C144" s="32">
        <f t="shared" ref="C144:C152" si="212">X144</f>
        <v>0</v>
      </c>
      <c r="D144" s="32">
        <f t="shared" ref="D144:D152" si="213">Z144</f>
        <v>0</v>
      </c>
      <c r="E144" s="32">
        <f t="shared" ref="E144:E152" si="214">AB144</f>
        <v>0</v>
      </c>
      <c r="F144" s="32">
        <f t="shared" ref="F144:F152" si="215">AD144</f>
        <v>0</v>
      </c>
      <c r="G144" s="32">
        <f t="shared" ref="G144:G152" si="216">AF144</f>
        <v>0</v>
      </c>
      <c r="H144" s="32">
        <f t="shared" ref="H144:H152" si="217">AI144</f>
        <v>0</v>
      </c>
      <c r="I144" s="87">
        <f t="shared" ref="I144:I152" si="218">AJ144</f>
        <v>0</v>
      </c>
      <c r="J144" s="86">
        <f t="shared" ref="J144:J152" si="219">AK144</f>
        <v>0</v>
      </c>
      <c r="K144" s="87">
        <f t="shared" ref="K144:K152" si="220">AL144</f>
        <v>0</v>
      </c>
      <c r="L144" s="33">
        <f t="shared" ref="L144:L152" si="221">AM144</f>
        <v>0</v>
      </c>
      <c r="M144" s="34">
        <f t="shared" ref="M144:M152" si="222">SUM(B144:L144)</f>
        <v>0</v>
      </c>
      <c r="N144" s="34"/>
      <c r="O144" s="7"/>
      <c r="P144" s="147"/>
      <c r="Q144" s="146"/>
      <c r="R144" s="109"/>
      <c r="S144" s="113"/>
      <c r="T144" s="112"/>
      <c r="U144" s="36">
        <v>0</v>
      </c>
      <c r="V144" s="84">
        <f>U144*V142</f>
        <v>0</v>
      </c>
      <c r="W144" s="36">
        <v>0</v>
      </c>
      <c r="X144" s="78">
        <f>W144*X142</f>
        <v>0</v>
      </c>
      <c r="Y144" s="36">
        <v>0</v>
      </c>
      <c r="Z144" s="78">
        <f>Y144*Z142</f>
        <v>0</v>
      </c>
      <c r="AA144" s="36">
        <v>0</v>
      </c>
      <c r="AB144" s="78">
        <f>AA144*AB142</f>
        <v>0</v>
      </c>
      <c r="AC144" s="36">
        <v>0</v>
      </c>
      <c r="AD144" s="78">
        <f>AC144*AD142</f>
        <v>0</v>
      </c>
      <c r="AE144" s="36">
        <v>0</v>
      </c>
      <c r="AF144" s="78">
        <f>AE144*AF142</f>
        <v>0</v>
      </c>
      <c r="AG144" s="98">
        <f t="shared" ref="AG144:AG152" si="223">V144+X144+Z144+AB144+AD144+AF144</f>
        <v>0</v>
      </c>
      <c r="AH144" s="36">
        <v>0</v>
      </c>
      <c r="AI144" s="106">
        <f>AH144*AI142</f>
        <v>0</v>
      </c>
      <c r="AJ144" s="115">
        <v>0</v>
      </c>
      <c r="AK144" s="116">
        <v>0</v>
      </c>
      <c r="AL144" s="117">
        <v>0</v>
      </c>
      <c r="AM144" s="118">
        <v>0</v>
      </c>
      <c r="AN144" s="97"/>
      <c r="AO144" s="42">
        <f t="shared" ref="AO144:AO152" si="224">(M144-L144)/100*50</f>
        <v>0</v>
      </c>
      <c r="AP144" s="99">
        <f t="shared" ref="AP144:AP152" si="225">(M144-L144)/100*35</f>
        <v>0</v>
      </c>
      <c r="AQ144" s="104">
        <f t="shared" ref="AQ144:AQ152" si="226">(M144-L144)/100*27.5</f>
        <v>0</v>
      </c>
      <c r="AR144" s="105">
        <f t="shared" ref="AR144:AR152" si="227">(M144-L144)/100*AR140+AQ144</f>
        <v>0</v>
      </c>
      <c r="AS144" s="100">
        <f t="shared" si="210"/>
        <v>0</v>
      </c>
      <c r="AT144" s="45">
        <f t="shared" ref="AT144:AT152" si="228">(M144-L144)/100*AT140+AS144</f>
        <v>0</v>
      </c>
      <c r="AU144" s="101">
        <f t="shared" ref="AU144:AU152" si="229">(M144-L144)/100*20.5</f>
        <v>0</v>
      </c>
      <c r="AV144" s="101">
        <f t="shared" ref="AV144:AV152" si="230">(M144-L144)/100*AV140+AU144</f>
        <v>0</v>
      </c>
      <c r="AW144" s="44">
        <f t="shared" ref="AW144:AW152" si="231">(M144-L144)/100*16.4</f>
        <v>0</v>
      </c>
      <c r="AX144" s="44">
        <f t="shared" ref="AX144:AX152" si="232">(M144-L144)/100*AX140+AW144</f>
        <v>0</v>
      </c>
      <c r="AY144" s="48">
        <f t="shared" ref="AY144:AY152" si="233">(M144-L144)/100*10</f>
        <v>0</v>
      </c>
      <c r="AZ144" s="47">
        <f t="shared" ref="AZ144:AZ152" si="234">(M144-L144)/100*5</f>
        <v>0</v>
      </c>
      <c r="BA144" s="49">
        <f t="shared" ref="BA144:BA152" si="235">(M144-L144)/100*3</f>
        <v>0</v>
      </c>
      <c r="BB144" s="52">
        <f t="shared" ref="BB144:BB152" si="236">(M144-L144)/100*BB140</f>
        <v>0</v>
      </c>
      <c r="BC144" s="54">
        <f t="shared" ref="BC144:BC152" si="237">(M144-L144)/100*2</f>
        <v>0</v>
      </c>
      <c r="BD144" s="55">
        <f t="shared" ref="BD144:BD152" si="238">(M144-L144)/100*1</f>
        <v>0</v>
      </c>
      <c r="BE144" s="56">
        <f t="shared" ref="BE144:BE152" si="239">(M144-L144)/100*1</f>
        <v>0</v>
      </c>
      <c r="BF144" s="57">
        <f t="shared" ref="BF144:BF152" si="240">(M144-L144)/100*2</f>
        <v>0</v>
      </c>
      <c r="BG144" s="58">
        <f t="shared" ref="BG144:BG152" si="241">(M144-L144)/100*3</f>
        <v>0</v>
      </c>
      <c r="BH144" s="5"/>
    </row>
    <row r="145" spans="1:60" s="12" customFormat="1" ht="25.15" customHeight="1" x14ac:dyDescent="0.25">
      <c r="A145" s="63"/>
      <c r="B145" s="32">
        <f t="shared" si="211"/>
        <v>0</v>
      </c>
      <c r="C145" s="32">
        <f t="shared" si="212"/>
        <v>0</v>
      </c>
      <c r="D145" s="32">
        <f t="shared" si="213"/>
        <v>0</v>
      </c>
      <c r="E145" s="32">
        <f t="shared" si="214"/>
        <v>0</v>
      </c>
      <c r="F145" s="32">
        <f t="shared" si="215"/>
        <v>0</v>
      </c>
      <c r="G145" s="32">
        <f t="shared" si="216"/>
        <v>0</v>
      </c>
      <c r="H145" s="32">
        <f t="shared" si="217"/>
        <v>0</v>
      </c>
      <c r="I145" s="87">
        <f t="shared" si="218"/>
        <v>0</v>
      </c>
      <c r="J145" s="86">
        <f t="shared" si="219"/>
        <v>0</v>
      </c>
      <c r="K145" s="87">
        <f t="shared" si="220"/>
        <v>0</v>
      </c>
      <c r="L145" s="33">
        <f t="shared" si="221"/>
        <v>0</v>
      </c>
      <c r="M145" s="34">
        <f t="shared" si="222"/>
        <v>0</v>
      </c>
      <c r="N145" s="35"/>
      <c r="O145" s="6"/>
      <c r="P145" s="147"/>
      <c r="Q145" s="146"/>
      <c r="R145" s="107"/>
      <c r="S145" s="113"/>
      <c r="T145" s="112"/>
      <c r="U145" s="36">
        <v>0</v>
      </c>
      <c r="V145" s="84">
        <f>U145*V142</f>
        <v>0</v>
      </c>
      <c r="W145" s="36">
        <v>0</v>
      </c>
      <c r="X145" s="78">
        <f>W145*X142</f>
        <v>0</v>
      </c>
      <c r="Y145" s="36">
        <v>0</v>
      </c>
      <c r="Z145" s="78">
        <f>Y145*Z142</f>
        <v>0</v>
      </c>
      <c r="AA145" s="36">
        <v>0</v>
      </c>
      <c r="AB145" s="78">
        <f>AA145*AB142</f>
        <v>0</v>
      </c>
      <c r="AC145" s="36">
        <v>0</v>
      </c>
      <c r="AD145" s="78">
        <f>AC145*AD142</f>
        <v>0</v>
      </c>
      <c r="AE145" s="36">
        <v>0</v>
      </c>
      <c r="AF145" s="78">
        <f>AE145*AF142</f>
        <v>0</v>
      </c>
      <c r="AG145" s="98">
        <f t="shared" si="223"/>
        <v>0</v>
      </c>
      <c r="AH145" s="36">
        <v>0</v>
      </c>
      <c r="AI145" s="106">
        <f>AH145*AI142</f>
        <v>0</v>
      </c>
      <c r="AJ145" s="115">
        <v>0</v>
      </c>
      <c r="AK145" s="116">
        <v>0</v>
      </c>
      <c r="AL145" s="117">
        <v>0</v>
      </c>
      <c r="AM145" s="118">
        <v>0</v>
      </c>
      <c r="AN145" s="97"/>
      <c r="AO145" s="42">
        <f t="shared" si="224"/>
        <v>0</v>
      </c>
      <c r="AP145" s="99">
        <f t="shared" si="225"/>
        <v>0</v>
      </c>
      <c r="AQ145" s="104">
        <f t="shared" si="226"/>
        <v>0</v>
      </c>
      <c r="AR145" s="105">
        <f t="shared" si="227"/>
        <v>0</v>
      </c>
      <c r="AS145" s="100">
        <f t="shared" si="210"/>
        <v>0</v>
      </c>
      <c r="AT145" s="45">
        <f t="shared" si="228"/>
        <v>0</v>
      </c>
      <c r="AU145" s="101">
        <f t="shared" si="229"/>
        <v>0</v>
      </c>
      <c r="AV145" s="101">
        <f t="shared" si="230"/>
        <v>0</v>
      </c>
      <c r="AW145" s="44">
        <f t="shared" si="231"/>
        <v>0</v>
      </c>
      <c r="AX145" s="44">
        <f t="shared" si="232"/>
        <v>0</v>
      </c>
      <c r="AY145" s="48">
        <f t="shared" si="233"/>
        <v>0</v>
      </c>
      <c r="AZ145" s="47">
        <f t="shared" si="234"/>
        <v>0</v>
      </c>
      <c r="BA145" s="49">
        <f t="shared" si="235"/>
        <v>0</v>
      </c>
      <c r="BB145" s="52">
        <f t="shared" si="236"/>
        <v>0</v>
      </c>
      <c r="BC145" s="54">
        <f t="shared" si="237"/>
        <v>0</v>
      </c>
      <c r="BD145" s="55">
        <f t="shared" si="238"/>
        <v>0</v>
      </c>
      <c r="BE145" s="56">
        <f t="shared" si="239"/>
        <v>0</v>
      </c>
      <c r="BF145" s="57">
        <f t="shared" si="240"/>
        <v>0</v>
      </c>
      <c r="BG145" s="58">
        <f t="shared" si="241"/>
        <v>0</v>
      </c>
      <c r="BH145" s="5"/>
    </row>
    <row r="146" spans="1:60" s="12" customFormat="1" ht="25.15" customHeight="1" x14ac:dyDescent="0.25">
      <c r="A146" s="63"/>
      <c r="B146" s="32">
        <f t="shared" si="211"/>
        <v>0</v>
      </c>
      <c r="C146" s="32">
        <f t="shared" si="212"/>
        <v>0</v>
      </c>
      <c r="D146" s="32">
        <f t="shared" si="213"/>
        <v>0</v>
      </c>
      <c r="E146" s="32">
        <f t="shared" si="214"/>
        <v>0</v>
      </c>
      <c r="F146" s="32">
        <f t="shared" si="215"/>
        <v>0</v>
      </c>
      <c r="G146" s="32">
        <f t="shared" si="216"/>
        <v>0</v>
      </c>
      <c r="H146" s="32">
        <f t="shared" si="217"/>
        <v>0</v>
      </c>
      <c r="I146" s="87">
        <f t="shared" si="218"/>
        <v>0</v>
      </c>
      <c r="J146" s="86">
        <f t="shared" si="219"/>
        <v>0</v>
      </c>
      <c r="K146" s="87">
        <f t="shared" si="220"/>
        <v>0</v>
      </c>
      <c r="L146" s="33">
        <f t="shared" si="221"/>
        <v>0</v>
      </c>
      <c r="M146" s="34">
        <f t="shared" si="222"/>
        <v>0</v>
      </c>
      <c r="N146" s="35"/>
      <c r="O146" s="6"/>
      <c r="P146" s="147"/>
      <c r="Q146" s="146"/>
      <c r="R146" s="110"/>
      <c r="S146" s="111"/>
      <c r="T146" s="112"/>
      <c r="U146" s="36">
        <v>0</v>
      </c>
      <c r="V146" s="84">
        <f>U146*V142</f>
        <v>0</v>
      </c>
      <c r="W146" s="36">
        <v>0</v>
      </c>
      <c r="X146" s="78">
        <f>W146*X142</f>
        <v>0</v>
      </c>
      <c r="Y146" s="36">
        <v>0</v>
      </c>
      <c r="Z146" s="78">
        <f>Y146*Z142</f>
        <v>0</v>
      </c>
      <c r="AA146" s="36">
        <v>0</v>
      </c>
      <c r="AB146" s="78">
        <f>AA146*AB142</f>
        <v>0</v>
      </c>
      <c r="AC146" s="36">
        <v>0</v>
      </c>
      <c r="AD146" s="78">
        <f>AC146*AD142</f>
        <v>0</v>
      </c>
      <c r="AE146" s="36">
        <v>0</v>
      </c>
      <c r="AF146" s="78">
        <f>AE146*AF142</f>
        <v>0</v>
      </c>
      <c r="AG146" s="98">
        <f t="shared" si="223"/>
        <v>0</v>
      </c>
      <c r="AH146" s="36">
        <v>0</v>
      </c>
      <c r="AI146" s="106">
        <f>AH146*AI142</f>
        <v>0</v>
      </c>
      <c r="AJ146" s="115">
        <v>0</v>
      </c>
      <c r="AK146" s="116">
        <v>0</v>
      </c>
      <c r="AL146" s="117">
        <v>0</v>
      </c>
      <c r="AM146" s="118">
        <v>0</v>
      </c>
      <c r="AN146" s="97"/>
      <c r="AO146" s="42">
        <f t="shared" si="224"/>
        <v>0</v>
      </c>
      <c r="AP146" s="99">
        <f t="shared" si="225"/>
        <v>0</v>
      </c>
      <c r="AQ146" s="104">
        <f t="shared" si="226"/>
        <v>0</v>
      </c>
      <c r="AR146" s="105">
        <f t="shared" si="227"/>
        <v>0</v>
      </c>
      <c r="AS146" s="100">
        <f t="shared" si="210"/>
        <v>0</v>
      </c>
      <c r="AT146" s="45">
        <f t="shared" si="228"/>
        <v>0</v>
      </c>
      <c r="AU146" s="101">
        <f t="shared" si="229"/>
        <v>0</v>
      </c>
      <c r="AV146" s="101">
        <f t="shared" si="230"/>
        <v>0</v>
      </c>
      <c r="AW146" s="44">
        <f t="shared" si="231"/>
        <v>0</v>
      </c>
      <c r="AX146" s="44">
        <f t="shared" si="232"/>
        <v>0</v>
      </c>
      <c r="AY146" s="48">
        <f t="shared" si="233"/>
        <v>0</v>
      </c>
      <c r="AZ146" s="47">
        <f t="shared" si="234"/>
        <v>0</v>
      </c>
      <c r="BA146" s="49">
        <f t="shared" si="235"/>
        <v>0</v>
      </c>
      <c r="BB146" s="52">
        <f t="shared" si="236"/>
        <v>0</v>
      </c>
      <c r="BC146" s="54">
        <f t="shared" si="237"/>
        <v>0</v>
      </c>
      <c r="BD146" s="55">
        <f t="shared" si="238"/>
        <v>0</v>
      </c>
      <c r="BE146" s="56">
        <f t="shared" si="239"/>
        <v>0</v>
      </c>
      <c r="BF146" s="57">
        <f t="shared" si="240"/>
        <v>0</v>
      </c>
      <c r="BG146" s="58">
        <f t="shared" si="241"/>
        <v>0</v>
      </c>
      <c r="BH146" s="5"/>
    </row>
    <row r="147" spans="1:60" s="12" customFormat="1" ht="25.15" customHeight="1" x14ac:dyDescent="0.25">
      <c r="A147" s="63"/>
      <c r="B147" s="32">
        <f t="shared" si="211"/>
        <v>0</v>
      </c>
      <c r="C147" s="32">
        <f t="shared" si="212"/>
        <v>0</v>
      </c>
      <c r="D147" s="32">
        <f t="shared" si="213"/>
        <v>0</v>
      </c>
      <c r="E147" s="32">
        <f t="shared" si="214"/>
        <v>0</v>
      </c>
      <c r="F147" s="32">
        <f t="shared" si="215"/>
        <v>0</v>
      </c>
      <c r="G147" s="32">
        <f t="shared" si="216"/>
        <v>0</v>
      </c>
      <c r="H147" s="32">
        <f t="shared" si="217"/>
        <v>0</v>
      </c>
      <c r="I147" s="87">
        <f t="shared" si="218"/>
        <v>0</v>
      </c>
      <c r="J147" s="86">
        <f t="shared" si="219"/>
        <v>0</v>
      </c>
      <c r="K147" s="87">
        <f t="shared" si="220"/>
        <v>0</v>
      </c>
      <c r="L147" s="33">
        <f t="shared" si="221"/>
        <v>0</v>
      </c>
      <c r="M147" s="34">
        <f t="shared" si="222"/>
        <v>0</v>
      </c>
      <c r="N147" s="35"/>
      <c r="O147" s="6"/>
      <c r="P147" s="147"/>
      <c r="Q147" s="146"/>
      <c r="R147" s="107"/>
      <c r="S147" s="113"/>
      <c r="T147" s="112"/>
      <c r="U147" s="36">
        <v>0</v>
      </c>
      <c r="V147" s="84">
        <f>U147*V142</f>
        <v>0</v>
      </c>
      <c r="W147" s="36">
        <v>0</v>
      </c>
      <c r="X147" s="78">
        <f>W147*X142</f>
        <v>0</v>
      </c>
      <c r="Y147" s="36">
        <v>0</v>
      </c>
      <c r="Z147" s="78">
        <f>Y147*Z142</f>
        <v>0</v>
      </c>
      <c r="AA147" s="36">
        <v>0</v>
      </c>
      <c r="AB147" s="78">
        <f>AA147*AB142</f>
        <v>0</v>
      </c>
      <c r="AC147" s="36">
        <v>0</v>
      </c>
      <c r="AD147" s="78">
        <f>AC147*AD142</f>
        <v>0</v>
      </c>
      <c r="AE147" s="36">
        <v>0</v>
      </c>
      <c r="AF147" s="78">
        <f>AE147*AF142</f>
        <v>0</v>
      </c>
      <c r="AG147" s="98">
        <f t="shared" si="223"/>
        <v>0</v>
      </c>
      <c r="AH147" s="36">
        <v>0</v>
      </c>
      <c r="AI147" s="106">
        <f>AH147*AI142</f>
        <v>0</v>
      </c>
      <c r="AJ147" s="115">
        <v>0</v>
      </c>
      <c r="AK147" s="116">
        <v>0</v>
      </c>
      <c r="AL147" s="117">
        <v>0</v>
      </c>
      <c r="AM147" s="118">
        <v>0</v>
      </c>
      <c r="AN147" s="97"/>
      <c r="AO147" s="42">
        <f t="shared" si="224"/>
        <v>0</v>
      </c>
      <c r="AP147" s="99">
        <f t="shared" si="225"/>
        <v>0</v>
      </c>
      <c r="AQ147" s="104">
        <f t="shared" si="226"/>
        <v>0</v>
      </c>
      <c r="AR147" s="105">
        <f t="shared" si="227"/>
        <v>0</v>
      </c>
      <c r="AS147" s="100">
        <f t="shared" si="210"/>
        <v>0</v>
      </c>
      <c r="AT147" s="45">
        <f t="shared" si="228"/>
        <v>0</v>
      </c>
      <c r="AU147" s="101">
        <f t="shared" si="229"/>
        <v>0</v>
      </c>
      <c r="AV147" s="101">
        <f t="shared" si="230"/>
        <v>0</v>
      </c>
      <c r="AW147" s="44">
        <f t="shared" si="231"/>
        <v>0</v>
      </c>
      <c r="AX147" s="44">
        <f t="shared" si="232"/>
        <v>0</v>
      </c>
      <c r="AY147" s="48">
        <f t="shared" si="233"/>
        <v>0</v>
      </c>
      <c r="AZ147" s="47">
        <f t="shared" si="234"/>
        <v>0</v>
      </c>
      <c r="BA147" s="49">
        <f t="shared" si="235"/>
        <v>0</v>
      </c>
      <c r="BB147" s="52">
        <f t="shared" si="236"/>
        <v>0</v>
      </c>
      <c r="BC147" s="54">
        <f t="shared" si="237"/>
        <v>0</v>
      </c>
      <c r="BD147" s="55">
        <f t="shared" si="238"/>
        <v>0</v>
      </c>
      <c r="BE147" s="56">
        <f t="shared" si="239"/>
        <v>0</v>
      </c>
      <c r="BF147" s="57">
        <f t="shared" si="240"/>
        <v>0</v>
      </c>
      <c r="BG147" s="58">
        <f t="shared" si="241"/>
        <v>0</v>
      </c>
      <c r="BH147" s="5"/>
    </row>
    <row r="148" spans="1:60" s="12" customFormat="1" ht="25.15" customHeight="1" x14ac:dyDescent="0.25">
      <c r="A148" s="63"/>
      <c r="B148" s="32">
        <f t="shared" si="211"/>
        <v>0</v>
      </c>
      <c r="C148" s="32">
        <f t="shared" si="212"/>
        <v>0</v>
      </c>
      <c r="D148" s="32">
        <f t="shared" si="213"/>
        <v>0</v>
      </c>
      <c r="E148" s="32">
        <f t="shared" si="214"/>
        <v>0</v>
      </c>
      <c r="F148" s="32">
        <f t="shared" si="215"/>
        <v>0</v>
      </c>
      <c r="G148" s="32">
        <f t="shared" si="216"/>
        <v>0</v>
      </c>
      <c r="H148" s="32">
        <f t="shared" si="217"/>
        <v>0</v>
      </c>
      <c r="I148" s="87">
        <f t="shared" si="218"/>
        <v>0</v>
      </c>
      <c r="J148" s="86">
        <f t="shared" si="219"/>
        <v>0</v>
      </c>
      <c r="K148" s="87">
        <f t="shared" si="220"/>
        <v>0</v>
      </c>
      <c r="L148" s="33">
        <f t="shared" si="221"/>
        <v>0</v>
      </c>
      <c r="M148" s="34">
        <f t="shared" si="222"/>
        <v>0</v>
      </c>
      <c r="N148" s="35"/>
      <c r="O148" s="6"/>
      <c r="P148" s="147"/>
      <c r="Q148" s="146"/>
      <c r="R148" s="107"/>
      <c r="S148" s="113"/>
      <c r="T148" s="112"/>
      <c r="U148" s="36">
        <v>0</v>
      </c>
      <c r="V148" s="84">
        <f>U148*V143</f>
        <v>0</v>
      </c>
      <c r="W148" s="36">
        <v>0</v>
      </c>
      <c r="X148" s="78">
        <f>W148*X143</f>
        <v>0</v>
      </c>
      <c r="Y148" s="36">
        <v>0</v>
      </c>
      <c r="Z148" s="78">
        <f>Y148*Z143</f>
        <v>0</v>
      </c>
      <c r="AA148" s="36">
        <v>0</v>
      </c>
      <c r="AB148" s="78">
        <f>AA148*AB143</f>
        <v>0</v>
      </c>
      <c r="AC148" s="36">
        <v>0</v>
      </c>
      <c r="AD148" s="78">
        <f>AC148*AD143</f>
        <v>0</v>
      </c>
      <c r="AE148" s="36">
        <v>0</v>
      </c>
      <c r="AF148" s="78">
        <f>AE148*AF143</f>
        <v>0</v>
      </c>
      <c r="AG148" s="98">
        <f t="shared" si="223"/>
        <v>0</v>
      </c>
      <c r="AH148" s="36">
        <v>0</v>
      </c>
      <c r="AI148" s="106">
        <f>AH148*AI143</f>
        <v>0</v>
      </c>
      <c r="AJ148" s="115">
        <v>0</v>
      </c>
      <c r="AK148" s="116">
        <v>0</v>
      </c>
      <c r="AL148" s="117">
        <v>0</v>
      </c>
      <c r="AM148" s="118">
        <v>0</v>
      </c>
      <c r="AN148" s="97"/>
      <c r="AO148" s="42">
        <f t="shared" si="224"/>
        <v>0</v>
      </c>
      <c r="AP148" s="99">
        <f t="shared" si="225"/>
        <v>0</v>
      </c>
      <c r="AQ148" s="104">
        <f t="shared" si="226"/>
        <v>0</v>
      </c>
      <c r="AR148" s="105">
        <f t="shared" si="227"/>
        <v>0</v>
      </c>
      <c r="AS148" s="100">
        <f t="shared" si="210"/>
        <v>0</v>
      </c>
      <c r="AT148" s="45">
        <f t="shared" si="228"/>
        <v>0</v>
      </c>
      <c r="AU148" s="101">
        <f t="shared" si="229"/>
        <v>0</v>
      </c>
      <c r="AV148" s="101">
        <f t="shared" si="230"/>
        <v>0</v>
      </c>
      <c r="AW148" s="44">
        <f t="shared" si="231"/>
        <v>0</v>
      </c>
      <c r="AX148" s="44">
        <f t="shared" si="232"/>
        <v>0</v>
      </c>
      <c r="AY148" s="48">
        <f t="shared" si="233"/>
        <v>0</v>
      </c>
      <c r="AZ148" s="47">
        <f t="shared" si="234"/>
        <v>0</v>
      </c>
      <c r="BA148" s="49">
        <f t="shared" si="235"/>
        <v>0</v>
      </c>
      <c r="BB148" s="52">
        <f t="shared" si="236"/>
        <v>0</v>
      </c>
      <c r="BC148" s="54">
        <f t="shared" si="237"/>
        <v>0</v>
      </c>
      <c r="BD148" s="55">
        <f t="shared" si="238"/>
        <v>0</v>
      </c>
      <c r="BE148" s="56">
        <f t="shared" si="239"/>
        <v>0</v>
      </c>
      <c r="BF148" s="57">
        <f t="shared" si="240"/>
        <v>0</v>
      </c>
      <c r="BG148" s="58">
        <f t="shared" si="241"/>
        <v>0</v>
      </c>
      <c r="BH148" s="5"/>
    </row>
    <row r="149" spans="1:60" s="12" customFormat="1" ht="25.15" customHeight="1" x14ac:dyDescent="0.25">
      <c r="A149" s="63"/>
      <c r="B149" s="32">
        <f t="shared" si="211"/>
        <v>0</v>
      </c>
      <c r="C149" s="32">
        <f t="shared" si="212"/>
        <v>0</v>
      </c>
      <c r="D149" s="32">
        <f t="shared" si="213"/>
        <v>0</v>
      </c>
      <c r="E149" s="32">
        <f t="shared" si="214"/>
        <v>0</v>
      </c>
      <c r="F149" s="32">
        <f t="shared" si="215"/>
        <v>0</v>
      </c>
      <c r="G149" s="32">
        <f t="shared" si="216"/>
        <v>0</v>
      </c>
      <c r="H149" s="32">
        <f t="shared" si="217"/>
        <v>0</v>
      </c>
      <c r="I149" s="87">
        <f t="shared" si="218"/>
        <v>0</v>
      </c>
      <c r="J149" s="86">
        <f t="shared" si="219"/>
        <v>0</v>
      </c>
      <c r="K149" s="87">
        <f t="shared" si="220"/>
        <v>0</v>
      </c>
      <c r="L149" s="33">
        <f t="shared" si="221"/>
        <v>0</v>
      </c>
      <c r="M149" s="34">
        <f t="shared" si="222"/>
        <v>0</v>
      </c>
      <c r="N149" s="35"/>
      <c r="O149" s="6"/>
      <c r="P149" s="147"/>
      <c r="Q149" s="146"/>
      <c r="R149" s="107"/>
      <c r="S149" s="113"/>
      <c r="T149" s="112"/>
      <c r="U149" s="36">
        <v>0</v>
      </c>
      <c r="V149" s="84">
        <f>U149*V142</f>
        <v>0</v>
      </c>
      <c r="W149" s="36">
        <v>0</v>
      </c>
      <c r="X149" s="78">
        <f>W149*X142</f>
        <v>0</v>
      </c>
      <c r="Y149" s="36">
        <v>0</v>
      </c>
      <c r="Z149" s="78">
        <f>Y149*Z142</f>
        <v>0</v>
      </c>
      <c r="AA149" s="36">
        <v>0</v>
      </c>
      <c r="AB149" s="78">
        <f>AA149*AB142</f>
        <v>0</v>
      </c>
      <c r="AC149" s="36">
        <v>0</v>
      </c>
      <c r="AD149" s="78">
        <f>AC149*AD142</f>
        <v>0</v>
      </c>
      <c r="AE149" s="36">
        <v>0</v>
      </c>
      <c r="AF149" s="78">
        <f>AE149*AF142</f>
        <v>0</v>
      </c>
      <c r="AG149" s="98">
        <f t="shared" si="223"/>
        <v>0</v>
      </c>
      <c r="AH149" s="36">
        <v>0</v>
      </c>
      <c r="AI149" s="106">
        <f>AH149*AI142</f>
        <v>0</v>
      </c>
      <c r="AJ149" s="115">
        <v>0</v>
      </c>
      <c r="AK149" s="116">
        <v>0</v>
      </c>
      <c r="AL149" s="117">
        <v>0</v>
      </c>
      <c r="AM149" s="118">
        <v>0</v>
      </c>
      <c r="AN149" s="97"/>
      <c r="AO149" s="42">
        <f t="shared" si="224"/>
        <v>0</v>
      </c>
      <c r="AP149" s="99">
        <f t="shared" si="225"/>
        <v>0</v>
      </c>
      <c r="AQ149" s="104">
        <f t="shared" si="226"/>
        <v>0</v>
      </c>
      <c r="AR149" s="105">
        <f t="shared" si="227"/>
        <v>0</v>
      </c>
      <c r="AS149" s="100">
        <f t="shared" si="210"/>
        <v>0</v>
      </c>
      <c r="AT149" s="45">
        <f t="shared" si="228"/>
        <v>0</v>
      </c>
      <c r="AU149" s="101">
        <f t="shared" si="229"/>
        <v>0</v>
      </c>
      <c r="AV149" s="101">
        <f t="shared" si="230"/>
        <v>0</v>
      </c>
      <c r="AW149" s="44">
        <f t="shared" si="231"/>
        <v>0</v>
      </c>
      <c r="AX149" s="44">
        <f t="shared" si="232"/>
        <v>0</v>
      </c>
      <c r="AY149" s="48">
        <f t="shared" si="233"/>
        <v>0</v>
      </c>
      <c r="AZ149" s="47">
        <f t="shared" si="234"/>
        <v>0</v>
      </c>
      <c r="BA149" s="49">
        <f t="shared" si="235"/>
        <v>0</v>
      </c>
      <c r="BB149" s="52">
        <f t="shared" si="236"/>
        <v>0</v>
      </c>
      <c r="BC149" s="54">
        <f t="shared" si="237"/>
        <v>0</v>
      </c>
      <c r="BD149" s="55">
        <f t="shared" si="238"/>
        <v>0</v>
      </c>
      <c r="BE149" s="56">
        <f t="shared" si="239"/>
        <v>0</v>
      </c>
      <c r="BF149" s="57">
        <f t="shared" si="240"/>
        <v>0</v>
      </c>
      <c r="BG149" s="58">
        <f t="shared" si="241"/>
        <v>0</v>
      </c>
      <c r="BH149" s="5"/>
    </row>
    <row r="150" spans="1:60" s="12" customFormat="1" ht="25.15" customHeight="1" x14ac:dyDescent="0.25">
      <c r="A150" s="63"/>
      <c r="B150" s="32">
        <f t="shared" si="211"/>
        <v>0</v>
      </c>
      <c r="C150" s="32">
        <f t="shared" si="212"/>
        <v>0</v>
      </c>
      <c r="D150" s="32">
        <f t="shared" si="213"/>
        <v>0</v>
      </c>
      <c r="E150" s="32">
        <f t="shared" si="214"/>
        <v>0</v>
      </c>
      <c r="F150" s="32">
        <f t="shared" si="215"/>
        <v>0</v>
      </c>
      <c r="G150" s="32">
        <f t="shared" si="216"/>
        <v>0</v>
      </c>
      <c r="H150" s="32">
        <f t="shared" si="217"/>
        <v>0</v>
      </c>
      <c r="I150" s="87">
        <f t="shared" si="218"/>
        <v>0</v>
      </c>
      <c r="J150" s="86">
        <f t="shared" si="219"/>
        <v>0</v>
      </c>
      <c r="K150" s="87">
        <f t="shared" si="220"/>
        <v>0</v>
      </c>
      <c r="L150" s="33">
        <f t="shared" si="221"/>
        <v>0</v>
      </c>
      <c r="M150" s="34">
        <f t="shared" si="222"/>
        <v>0</v>
      </c>
      <c r="N150" s="35"/>
      <c r="O150" s="6"/>
      <c r="P150" s="147"/>
      <c r="Q150" s="21"/>
      <c r="R150" s="107"/>
      <c r="S150" s="113"/>
      <c r="T150" s="112"/>
      <c r="U150" s="36">
        <v>0</v>
      </c>
      <c r="V150" s="84">
        <f>U150*V142</f>
        <v>0</v>
      </c>
      <c r="W150" s="36">
        <v>0</v>
      </c>
      <c r="X150" s="78">
        <f>W150*X142</f>
        <v>0</v>
      </c>
      <c r="Y150" s="36">
        <v>0</v>
      </c>
      <c r="Z150" s="78">
        <f>Y150*Z142</f>
        <v>0</v>
      </c>
      <c r="AA150" s="36">
        <v>0</v>
      </c>
      <c r="AB150" s="78">
        <f>AA150*AB142</f>
        <v>0</v>
      </c>
      <c r="AC150" s="36">
        <v>0</v>
      </c>
      <c r="AD150" s="78">
        <f>AC150*AD142</f>
        <v>0</v>
      </c>
      <c r="AE150" s="36">
        <v>0</v>
      </c>
      <c r="AF150" s="78">
        <f>AE150*AF142</f>
        <v>0</v>
      </c>
      <c r="AG150" s="98">
        <f t="shared" si="223"/>
        <v>0</v>
      </c>
      <c r="AH150" s="36">
        <v>0</v>
      </c>
      <c r="AI150" s="106">
        <f>AH150*AI142</f>
        <v>0</v>
      </c>
      <c r="AJ150" s="115">
        <v>0</v>
      </c>
      <c r="AK150" s="116">
        <v>0</v>
      </c>
      <c r="AL150" s="117">
        <v>0</v>
      </c>
      <c r="AM150" s="118">
        <v>0</v>
      </c>
      <c r="AN150" s="97"/>
      <c r="AO150" s="42">
        <f t="shared" si="224"/>
        <v>0</v>
      </c>
      <c r="AP150" s="99">
        <f t="shared" si="225"/>
        <v>0</v>
      </c>
      <c r="AQ150" s="104">
        <f t="shared" si="226"/>
        <v>0</v>
      </c>
      <c r="AR150" s="105">
        <f t="shared" si="227"/>
        <v>0</v>
      </c>
      <c r="AS150" s="100">
        <f t="shared" si="210"/>
        <v>0</v>
      </c>
      <c r="AT150" s="45">
        <f t="shared" si="228"/>
        <v>0</v>
      </c>
      <c r="AU150" s="101">
        <f t="shared" si="229"/>
        <v>0</v>
      </c>
      <c r="AV150" s="101">
        <f t="shared" si="230"/>
        <v>0</v>
      </c>
      <c r="AW150" s="44">
        <f t="shared" si="231"/>
        <v>0</v>
      </c>
      <c r="AX150" s="44">
        <f t="shared" si="232"/>
        <v>0</v>
      </c>
      <c r="AY150" s="48">
        <f t="shared" si="233"/>
        <v>0</v>
      </c>
      <c r="AZ150" s="47">
        <f t="shared" si="234"/>
        <v>0</v>
      </c>
      <c r="BA150" s="49">
        <f t="shared" si="235"/>
        <v>0</v>
      </c>
      <c r="BB150" s="52">
        <f t="shared" si="236"/>
        <v>0</v>
      </c>
      <c r="BC150" s="54">
        <f t="shared" si="237"/>
        <v>0</v>
      </c>
      <c r="BD150" s="55">
        <f t="shared" si="238"/>
        <v>0</v>
      </c>
      <c r="BE150" s="56">
        <f t="shared" si="239"/>
        <v>0</v>
      </c>
      <c r="BF150" s="57">
        <f t="shared" si="240"/>
        <v>0</v>
      </c>
      <c r="BG150" s="58">
        <f t="shared" si="241"/>
        <v>0</v>
      </c>
      <c r="BH150" s="5"/>
    </row>
    <row r="151" spans="1:60" s="12" customFormat="1" ht="25.15" customHeight="1" x14ac:dyDescent="0.25">
      <c r="A151" s="63"/>
      <c r="B151" s="32">
        <f t="shared" si="211"/>
        <v>0</v>
      </c>
      <c r="C151" s="32">
        <f t="shared" si="212"/>
        <v>0</v>
      </c>
      <c r="D151" s="32">
        <f t="shared" si="213"/>
        <v>0</v>
      </c>
      <c r="E151" s="32">
        <f t="shared" si="214"/>
        <v>0</v>
      </c>
      <c r="F151" s="32">
        <f t="shared" si="215"/>
        <v>0</v>
      </c>
      <c r="G151" s="32">
        <f t="shared" si="216"/>
        <v>0</v>
      </c>
      <c r="H151" s="32">
        <f t="shared" si="217"/>
        <v>0</v>
      </c>
      <c r="I151" s="87">
        <f t="shared" si="218"/>
        <v>0</v>
      </c>
      <c r="J151" s="86">
        <f t="shared" si="219"/>
        <v>0</v>
      </c>
      <c r="K151" s="87">
        <f t="shared" si="220"/>
        <v>0</v>
      </c>
      <c r="L151" s="33">
        <f t="shared" si="221"/>
        <v>0</v>
      </c>
      <c r="M151" s="34">
        <f t="shared" si="222"/>
        <v>0</v>
      </c>
      <c r="N151" s="35"/>
      <c r="O151" s="6"/>
      <c r="P151" s="147"/>
      <c r="Q151" s="21"/>
      <c r="R151" s="107"/>
      <c r="S151" s="113"/>
      <c r="T151" s="112"/>
      <c r="U151" s="36">
        <v>0</v>
      </c>
      <c r="V151" s="84">
        <f>U151*V142</f>
        <v>0</v>
      </c>
      <c r="W151" s="36">
        <v>0</v>
      </c>
      <c r="X151" s="78">
        <f>W151*X142</f>
        <v>0</v>
      </c>
      <c r="Y151" s="36">
        <v>0</v>
      </c>
      <c r="Z151" s="78">
        <f>Y151*Z142</f>
        <v>0</v>
      </c>
      <c r="AA151" s="36">
        <v>0</v>
      </c>
      <c r="AB151" s="78">
        <f>AA151*AB142</f>
        <v>0</v>
      </c>
      <c r="AC151" s="36">
        <v>0</v>
      </c>
      <c r="AD151" s="78">
        <f>AC151*AD142</f>
        <v>0</v>
      </c>
      <c r="AE151" s="36">
        <v>0</v>
      </c>
      <c r="AF151" s="78">
        <f>AE151*AF142</f>
        <v>0</v>
      </c>
      <c r="AG151" s="98">
        <f t="shared" si="223"/>
        <v>0</v>
      </c>
      <c r="AH151" s="36">
        <v>0</v>
      </c>
      <c r="AI151" s="106">
        <f>AH151*AI142</f>
        <v>0</v>
      </c>
      <c r="AJ151" s="115">
        <v>0</v>
      </c>
      <c r="AK151" s="116">
        <v>0</v>
      </c>
      <c r="AL151" s="117">
        <v>0</v>
      </c>
      <c r="AM151" s="118">
        <v>0</v>
      </c>
      <c r="AN151" s="97"/>
      <c r="AO151" s="42">
        <f t="shared" si="224"/>
        <v>0</v>
      </c>
      <c r="AP151" s="99">
        <f t="shared" si="225"/>
        <v>0</v>
      </c>
      <c r="AQ151" s="104">
        <f t="shared" si="226"/>
        <v>0</v>
      </c>
      <c r="AR151" s="105">
        <f t="shared" si="227"/>
        <v>0</v>
      </c>
      <c r="AS151" s="100">
        <f t="shared" si="210"/>
        <v>0</v>
      </c>
      <c r="AT151" s="45">
        <f t="shared" si="228"/>
        <v>0</v>
      </c>
      <c r="AU151" s="101">
        <f t="shared" si="229"/>
        <v>0</v>
      </c>
      <c r="AV151" s="101">
        <f t="shared" si="230"/>
        <v>0</v>
      </c>
      <c r="AW151" s="44">
        <f t="shared" si="231"/>
        <v>0</v>
      </c>
      <c r="AX151" s="44">
        <f t="shared" si="232"/>
        <v>0</v>
      </c>
      <c r="AY151" s="48">
        <f t="shared" si="233"/>
        <v>0</v>
      </c>
      <c r="AZ151" s="47">
        <f t="shared" si="234"/>
        <v>0</v>
      </c>
      <c r="BA151" s="49">
        <f t="shared" si="235"/>
        <v>0</v>
      </c>
      <c r="BB151" s="52">
        <f t="shared" si="236"/>
        <v>0</v>
      </c>
      <c r="BC151" s="54">
        <f t="shared" si="237"/>
        <v>0</v>
      </c>
      <c r="BD151" s="55">
        <f t="shared" si="238"/>
        <v>0</v>
      </c>
      <c r="BE151" s="56">
        <f t="shared" si="239"/>
        <v>0</v>
      </c>
      <c r="BF151" s="57">
        <f t="shared" si="240"/>
        <v>0</v>
      </c>
      <c r="BG151" s="58">
        <f t="shared" si="241"/>
        <v>0</v>
      </c>
      <c r="BH151" s="5"/>
    </row>
    <row r="152" spans="1:60" s="12" customFormat="1" ht="25.15" customHeight="1" x14ac:dyDescent="0.25">
      <c r="A152" s="63"/>
      <c r="B152" s="32">
        <f t="shared" si="211"/>
        <v>0</v>
      </c>
      <c r="C152" s="32">
        <f t="shared" si="212"/>
        <v>0</v>
      </c>
      <c r="D152" s="32">
        <f t="shared" si="213"/>
        <v>0</v>
      </c>
      <c r="E152" s="32">
        <f t="shared" si="214"/>
        <v>0</v>
      </c>
      <c r="F152" s="32">
        <f t="shared" si="215"/>
        <v>0</v>
      </c>
      <c r="G152" s="32">
        <f t="shared" si="216"/>
        <v>0</v>
      </c>
      <c r="H152" s="32">
        <f t="shared" si="217"/>
        <v>0</v>
      </c>
      <c r="I152" s="87">
        <f t="shared" si="218"/>
        <v>0</v>
      </c>
      <c r="J152" s="86">
        <f t="shared" si="219"/>
        <v>0</v>
      </c>
      <c r="K152" s="87">
        <f t="shared" si="220"/>
        <v>0</v>
      </c>
      <c r="L152" s="33">
        <f t="shared" si="221"/>
        <v>0</v>
      </c>
      <c r="M152" s="34">
        <f t="shared" si="222"/>
        <v>0</v>
      </c>
      <c r="N152" s="35"/>
      <c r="O152" s="16"/>
      <c r="P152" s="147"/>
      <c r="Q152" s="21"/>
      <c r="R152" s="110"/>
      <c r="S152" s="111"/>
      <c r="T152" s="112"/>
      <c r="U152" s="36">
        <v>0</v>
      </c>
      <c r="V152" s="84">
        <f>U152*V142</f>
        <v>0</v>
      </c>
      <c r="W152" s="36">
        <v>0</v>
      </c>
      <c r="X152" s="78">
        <f>W152*X142</f>
        <v>0</v>
      </c>
      <c r="Y152" s="36">
        <v>0</v>
      </c>
      <c r="Z152" s="78">
        <f>Y152*Z142</f>
        <v>0</v>
      </c>
      <c r="AA152" s="36">
        <v>0</v>
      </c>
      <c r="AB152" s="78">
        <f>AA152*AB142</f>
        <v>0</v>
      </c>
      <c r="AC152" s="36">
        <v>0</v>
      </c>
      <c r="AD152" s="78">
        <f>AC152*AD142</f>
        <v>0</v>
      </c>
      <c r="AE152" s="36">
        <v>0</v>
      </c>
      <c r="AF152" s="78">
        <f>AE152*AF142</f>
        <v>0</v>
      </c>
      <c r="AG152" s="98">
        <f t="shared" si="223"/>
        <v>0</v>
      </c>
      <c r="AH152" s="36">
        <v>0</v>
      </c>
      <c r="AI152" s="106">
        <f>AH152*AI142</f>
        <v>0</v>
      </c>
      <c r="AJ152" s="115">
        <v>0</v>
      </c>
      <c r="AK152" s="116">
        <v>0</v>
      </c>
      <c r="AL152" s="117">
        <v>0</v>
      </c>
      <c r="AM152" s="118">
        <v>0</v>
      </c>
      <c r="AN152" s="97"/>
      <c r="AO152" s="42">
        <f t="shared" si="224"/>
        <v>0</v>
      </c>
      <c r="AP152" s="99">
        <f t="shared" si="225"/>
        <v>0</v>
      </c>
      <c r="AQ152" s="104">
        <f t="shared" si="226"/>
        <v>0</v>
      </c>
      <c r="AR152" s="105">
        <f t="shared" si="227"/>
        <v>0</v>
      </c>
      <c r="AS152" s="100">
        <f t="shared" si="210"/>
        <v>0</v>
      </c>
      <c r="AT152" s="45">
        <f t="shared" si="228"/>
        <v>0</v>
      </c>
      <c r="AU152" s="101">
        <f t="shared" si="229"/>
        <v>0</v>
      </c>
      <c r="AV152" s="101">
        <f t="shared" si="230"/>
        <v>0</v>
      </c>
      <c r="AW152" s="44">
        <f t="shared" si="231"/>
        <v>0</v>
      </c>
      <c r="AX152" s="44">
        <f t="shared" si="232"/>
        <v>0</v>
      </c>
      <c r="AY152" s="48">
        <f t="shared" si="233"/>
        <v>0</v>
      </c>
      <c r="AZ152" s="47">
        <f t="shared" si="234"/>
        <v>0</v>
      </c>
      <c r="BA152" s="49">
        <f t="shared" si="235"/>
        <v>0</v>
      </c>
      <c r="BB152" s="52">
        <f t="shared" si="236"/>
        <v>0</v>
      </c>
      <c r="BC152" s="54">
        <f t="shared" si="237"/>
        <v>0</v>
      </c>
      <c r="BD152" s="55">
        <f t="shared" si="238"/>
        <v>0</v>
      </c>
      <c r="BE152" s="56">
        <f t="shared" si="239"/>
        <v>0</v>
      </c>
      <c r="BF152" s="57">
        <f t="shared" si="240"/>
        <v>0</v>
      </c>
      <c r="BG152" s="58">
        <f t="shared" si="241"/>
        <v>0</v>
      </c>
    </row>
    <row r="153" spans="1:60" s="12" customFormat="1" ht="14.45" customHeight="1" x14ac:dyDescent="0.25">
      <c r="P153" s="147"/>
      <c r="Q153" s="21"/>
      <c r="R153" s="17"/>
      <c r="S153" s="17"/>
      <c r="T153" s="17"/>
      <c r="U153" s="29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79"/>
      <c r="AH153" s="17"/>
      <c r="AI153" s="17"/>
      <c r="AJ153" s="23"/>
      <c r="AK153" s="23"/>
      <c r="AL153" s="23"/>
      <c r="AM153" s="23"/>
      <c r="AN153" s="23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1:60" s="64" customFormat="1" ht="20.100000000000001" customHeight="1" x14ac:dyDescent="0.25">
      <c r="A154" s="64" t="s">
        <v>26</v>
      </c>
      <c r="M154" s="65"/>
      <c r="N154" s="65"/>
      <c r="O154" s="65"/>
      <c r="P154" s="147"/>
      <c r="Q154" s="66"/>
      <c r="R154" s="19"/>
      <c r="S154" s="19"/>
      <c r="T154" s="19"/>
      <c r="U154" s="30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80"/>
      <c r="AH154" s="19"/>
      <c r="AI154" s="19"/>
      <c r="AJ154" s="24"/>
      <c r="AK154" s="24"/>
      <c r="AL154" s="24"/>
      <c r="AM154" s="24"/>
      <c r="AN154" s="24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</row>
    <row r="155" spans="1:60" s="18" customFormat="1" ht="20.100000000000001" customHeight="1" x14ac:dyDescent="0.25">
      <c r="M155" s="12"/>
      <c r="N155" s="12"/>
      <c r="O155" s="12"/>
      <c r="P155" s="66"/>
      <c r="Q155" s="12"/>
      <c r="R155" s="19"/>
      <c r="S155" s="19"/>
      <c r="T155" s="19"/>
      <c r="U155" s="30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80"/>
      <c r="AH155" s="19"/>
      <c r="AI155" s="19"/>
      <c r="AJ155" s="24"/>
      <c r="AK155" s="24"/>
      <c r="AL155" s="24"/>
      <c r="AM155" s="24"/>
      <c r="AN155" s="24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</row>
    <row r="156" spans="1:60" s="11" customFormat="1" ht="10.15" customHeight="1" x14ac:dyDescent="0.25">
      <c r="M156" s="8"/>
      <c r="N156" s="8"/>
      <c r="O156" s="8"/>
      <c r="P156" s="147" t="s">
        <v>72</v>
      </c>
      <c r="Q156" s="21"/>
      <c r="R156" s="148" t="s">
        <v>36</v>
      </c>
      <c r="S156" s="148" t="s">
        <v>37</v>
      </c>
      <c r="T156" s="148" t="s">
        <v>38</v>
      </c>
      <c r="U156" s="27"/>
      <c r="V156" s="150" t="s">
        <v>7</v>
      </c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5" t="s">
        <v>8</v>
      </c>
      <c r="AI156" s="155"/>
      <c r="AJ156" s="153" t="s">
        <v>11</v>
      </c>
      <c r="AK156" s="154" t="s">
        <v>32</v>
      </c>
      <c r="AL156" s="141" t="s">
        <v>34</v>
      </c>
      <c r="AM156" s="142" t="s">
        <v>35</v>
      </c>
      <c r="AN156" s="59"/>
      <c r="AO156" s="37"/>
      <c r="AP156" s="37"/>
      <c r="AQ156" s="143"/>
      <c r="AR156" s="143"/>
      <c r="AS156" s="143"/>
      <c r="AT156" s="143"/>
      <c r="AU156" s="143"/>
      <c r="AV156" s="143"/>
      <c r="AW156" s="143"/>
      <c r="AX156" s="143"/>
      <c r="AY156" s="37"/>
      <c r="AZ156" s="37"/>
      <c r="BA156" s="37"/>
      <c r="BB156" s="37"/>
      <c r="BC156" s="37"/>
      <c r="BD156" s="37"/>
      <c r="BE156" s="41"/>
      <c r="BF156" s="41"/>
      <c r="BG156" s="41"/>
      <c r="BH156" s="10"/>
    </row>
    <row r="157" spans="1:60" s="11" customFormat="1" ht="16.5" customHeight="1" x14ac:dyDescent="0.25">
      <c r="A157" s="129" t="s">
        <v>69</v>
      </c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"/>
      <c r="P157" s="147"/>
      <c r="Q157" s="21"/>
      <c r="R157" s="149"/>
      <c r="S157" s="149"/>
      <c r="T157" s="149"/>
      <c r="U157" s="27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5"/>
      <c r="AI157" s="155"/>
      <c r="AJ157" s="153"/>
      <c r="AK157" s="154"/>
      <c r="AL157" s="141"/>
      <c r="AM157" s="142"/>
      <c r="AN157" s="59"/>
      <c r="AO157" s="144" t="s">
        <v>12</v>
      </c>
      <c r="AP157" s="145" t="s">
        <v>13</v>
      </c>
      <c r="AQ157" s="151" t="s">
        <v>14</v>
      </c>
      <c r="AR157" s="151"/>
      <c r="AS157" s="156" t="s">
        <v>15</v>
      </c>
      <c r="AT157" s="156"/>
      <c r="AU157" s="139" t="s">
        <v>16</v>
      </c>
      <c r="AV157" s="139"/>
      <c r="AW157" s="140" t="s">
        <v>17</v>
      </c>
      <c r="AX157" s="140"/>
      <c r="AY157" s="165" t="s">
        <v>18</v>
      </c>
      <c r="AZ157" s="164" t="s">
        <v>19</v>
      </c>
      <c r="BA157" s="161" t="s">
        <v>20</v>
      </c>
      <c r="BB157" s="114"/>
      <c r="BC157" s="162" t="s">
        <v>21</v>
      </c>
      <c r="BD157" s="163" t="s">
        <v>22</v>
      </c>
      <c r="BE157" s="157" t="s">
        <v>23</v>
      </c>
      <c r="BF157" s="157"/>
      <c r="BG157" s="157"/>
      <c r="BH157" s="1"/>
    </row>
    <row r="158" spans="1:60" s="11" customFormat="1" ht="10.15" customHeight="1" x14ac:dyDescent="0.25">
      <c r="A158" s="20"/>
      <c r="M158" s="8"/>
      <c r="N158" s="8"/>
      <c r="O158" s="8"/>
      <c r="P158" s="147"/>
      <c r="Q158" s="21"/>
      <c r="R158" s="149"/>
      <c r="S158" s="149"/>
      <c r="T158" s="149"/>
      <c r="U158" s="27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5"/>
      <c r="AI158" s="155"/>
      <c r="AJ158" s="153"/>
      <c r="AK158" s="154"/>
      <c r="AL158" s="141"/>
      <c r="AM158" s="142"/>
      <c r="AN158" s="59"/>
      <c r="AO158" s="144"/>
      <c r="AP158" s="145"/>
      <c r="AQ158" s="40">
        <v>1</v>
      </c>
      <c r="AR158" s="40" t="s">
        <v>57</v>
      </c>
      <c r="AS158" s="40">
        <v>12</v>
      </c>
      <c r="AT158" s="53" t="s">
        <v>56</v>
      </c>
      <c r="AU158" s="40">
        <v>1</v>
      </c>
      <c r="AV158" s="40" t="s">
        <v>57</v>
      </c>
      <c r="AW158" s="40">
        <v>12</v>
      </c>
      <c r="AX158" s="53" t="s">
        <v>56</v>
      </c>
      <c r="AY158" s="165"/>
      <c r="AZ158" s="164"/>
      <c r="BA158" s="161"/>
      <c r="BB158" s="53" t="s">
        <v>58</v>
      </c>
      <c r="BC158" s="162"/>
      <c r="BD158" s="163"/>
      <c r="BE158" s="157"/>
      <c r="BF158" s="157"/>
      <c r="BG158" s="157"/>
      <c r="BH158" s="10"/>
    </row>
    <row r="159" spans="1:60" s="11" customFormat="1" ht="13.9" customHeight="1" x14ac:dyDescent="0.25">
      <c r="A159" s="67" t="s">
        <v>25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  <c r="P159" s="147"/>
      <c r="Q159" s="21"/>
      <c r="R159" s="149"/>
      <c r="S159" s="149"/>
      <c r="T159" s="149"/>
      <c r="U159" s="27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5"/>
      <c r="AI159" s="155"/>
      <c r="AJ159" s="153"/>
      <c r="AK159" s="154"/>
      <c r="AL159" s="141"/>
      <c r="AM159" s="142"/>
      <c r="AN159" s="59"/>
      <c r="AO159" s="144"/>
      <c r="AP159" s="145"/>
      <c r="AQ159" s="41"/>
      <c r="AR159" s="40">
        <v>0.3</v>
      </c>
      <c r="AS159" s="41"/>
      <c r="AT159" s="40">
        <v>0.1</v>
      </c>
      <c r="AU159" s="41"/>
      <c r="AV159" s="40">
        <v>0.3</v>
      </c>
      <c r="AW159" s="41"/>
      <c r="AX159" s="40">
        <v>0.1</v>
      </c>
      <c r="AY159" s="165"/>
      <c r="AZ159" s="164"/>
      <c r="BA159" s="161"/>
      <c r="BB159" s="40">
        <v>0.3</v>
      </c>
      <c r="BC159" s="162"/>
      <c r="BD159" s="163"/>
      <c r="BE159" s="158" t="s">
        <v>59</v>
      </c>
      <c r="BF159" s="159" t="s">
        <v>60</v>
      </c>
      <c r="BG159" s="160" t="s">
        <v>24</v>
      </c>
      <c r="BH159" s="2"/>
    </row>
    <row r="160" spans="1:60" s="11" customFormat="1" ht="10.15" customHeight="1" x14ac:dyDescent="0.25">
      <c r="A160" s="3"/>
      <c r="M160" s="8"/>
      <c r="N160" s="8"/>
      <c r="O160" s="8"/>
      <c r="P160" s="147"/>
      <c r="Q160" s="21"/>
      <c r="R160" s="149"/>
      <c r="S160" s="149"/>
      <c r="T160" s="149"/>
      <c r="U160" s="27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5"/>
      <c r="AI160" s="155"/>
      <c r="AJ160" s="153"/>
      <c r="AK160" s="154"/>
      <c r="AL160" s="141"/>
      <c r="AM160" s="142"/>
      <c r="AN160" s="59"/>
      <c r="AO160" s="144"/>
      <c r="AP160" s="145"/>
      <c r="AQ160" s="41"/>
      <c r="AR160" s="60">
        <v>0</v>
      </c>
      <c r="AS160" s="61"/>
      <c r="AT160" s="60">
        <v>0</v>
      </c>
      <c r="AU160" s="62"/>
      <c r="AV160" s="60">
        <v>0</v>
      </c>
      <c r="AW160" s="61"/>
      <c r="AX160" s="60">
        <v>0</v>
      </c>
      <c r="AY160" s="165"/>
      <c r="AZ160" s="164"/>
      <c r="BA160" s="161"/>
      <c r="BB160" s="60">
        <v>0</v>
      </c>
      <c r="BC160" s="162"/>
      <c r="BD160" s="163"/>
      <c r="BE160" s="158"/>
      <c r="BF160" s="159"/>
      <c r="BG160" s="160"/>
      <c r="BH160" s="10"/>
    </row>
    <row r="161" spans="1:60" s="11" customFormat="1" ht="130.9" customHeight="1" x14ac:dyDescent="0.25">
      <c r="A161" s="133" t="s">
        <v>0</v>
      </c>
      <c r="B161" s="134" t="s">
        <v>9</v>
      </c>
      <c r="C161" s="135"/>
      <c r="D161" s="135"/>
      <c r="E161" s="135"/>
      <c r="F161" s="135"/>
      <c r="G161" s="136"/>
      <c r="H161" s="68" t="s">
        <v>10</v>
      </c>
      <c r="I161" s="68" t="s">
        <v>30</v>
      </c>
      <c r="J161" s="68" t="s">
        <v>31</v>
      </c>
      <c r="K161" s="68" t="s">
        <v>33</v>
      </c>
      <c r="L161" s="68" t="s">
        <v>71</v>
      </c>
      <c r="M161" s="137" t="s">
        <v>1</v>
      </c>
      <c r="N161" s="137" t="s">
        <v>6</v>
      </c>
      <c r="O161" s="4"/>
      <c r="P161" s="147"/>
      <c r="Q161" s="21"/>
      <c r="R161" s="149"/>
      <c r="S161" s="149"/>
      <c r="T161" s="149"/>
      <c r="U161" s="27"/>
      <c r="V161" s="71" t="s">
        <v>53</v>
      </c>
      <c r="W161" s="59"/>
      <c r="X161" s="71" t="s">
        <v>54</v>
      </c>
      <c r="Y161" s="59"/>
      <c r="Z161" s="71" t="s">
        <v>40</v>
      </c>
      <c r="AA161" s="59"/>
      <c r="AB161" s="71" t="s">
        <v>43</v>
      </c>
      <c r="AC161" s="9"/>
      <c r="AD161" s="71" t="s">
        <v>55</v>
      </c>
      <c r="AE161" s="77"/>
      <c r="AF161" s="71" t="s">
        <v>68</v>
      </c>
      <c r="AG161" s="150" t="s">
        <v>65</v>
      </c>
      <c r="AH161" s="59"/>
      <c r="AI161" s="82" t="s">
        <v>44</v>
      </c>
      <c r="AJ161" s="92" t="s">
        <v>45</v>
      </c>
      <c r="AK161" s="90" t="s">
        <v>45</v>
      </c>
      <c r="AL161" s="88" t="s">
        <v>48</v>
      </c>
      <c r="AM161" s="94"/>
      <c r="AN161" s="96"/>
      <c r="AO161" s="40">
        <v>50</v>
      </c>
      <c r="AP161" s="40">
        <v>35</v>
      </c>
      <c r="AQ161" s="41">
        <v>27.5</v>
      </c>
      <c r="AR161" s="103">
        <f>AR159*AR160</f>
        <v>0</v>
      </c>
      <c r="AS161" s="41">
        <v>23.5</v>
      </c>
      <c r="AT161" s="46">
        <f>AT159*AT160</f>
        <v>0</v>
      </c>
      <c r="AU161" s="41">
        <v>20.5</v>
      </c>
      <c r="AV161" s="102">
        <f>AV159*AV160</f>
        <v>0</v>
      </c>
      <c r="AW161" s="41">
        <v>16.399999999999999</v>
      </c>
      <c r="AX161" s="43">
        <f>AX159*AX160</f>
        <v>0</v>
      </c>
      <c r="AY161" s="40">
        <v>10</v>
      </c>
      <c r="AZ161" s="40">
        <v>5</v>
      </c>
      <c r="BA161" s="40">
        <v>3</v>
      </c>
      <c r="BB161" s="51">
        <f>BB159*BB160</f>
        <v>0</v>
      </c>
      <c r="BC161" s="40">
        <v>2</v>
      </c>
      <c r="BD161" s="40">
        <v>1</v>
      </c>
      <c r="BE161" s="40">
        <v>1</v>
      </c>
      <c r="BF161" s="40">
        <v>2</v>
      </c>
      <c r="BG161" s="40">
        <v>3</v>
      </c>
      <c r="BH161" s="4"/>
    </row>
    <row r="162" spans="1:60" s="11" customFormat="1" ht="19.899999999999999" customHeight="1" x14ac:dyDescent="0.25">
      <c r="A162" s="133"/>
      <c r="B162" s="130" t="s">
        <v>7</v>
      </c>
      <c r="C162" s="131"/>
      <c r="D162" s="131"/>
      <c r="E162" s="131"/>
      <c r="F162" s="131"/>
      <c r="G162" s="132"/>
      <c r="H162" s="133" t="s">
        <v>8</v>
      </c>
      <c r="I162" s="133" t="s">
        <v>11</v>
      </c>
      <c r="J162" s="133" t="s">
        <v>32</v>
      </c>
      <c r="K162" s="133" t="s">
        <v>34</v>
      </c>
      <c r="L162" s="133" t="s">
        <v>35</v>
      </c>
      <c r="M162" s="138"/>
      <c r="N162" s="138"/>
      <c r="O162" s="4"/>
      <c r="P162" s="147"/>
      <c r="Q162" s="21"/>
      <c r="R162" s="149"/>
      <c r="S162" s="149"/>
      <c r="T162" s="149"/>
      <c r="U162" s="27"/>
      <c r="V162" s="75" t="s">
        <v>61</v>
      </c>
      <c r="W162" s="9"/>
      <c r="X162" s="75" t="s">
        <v>41</v>
      </c>
      <c r="Y162" s="9"/>
      <c r="Z162" s="75" t="s">
        <v>62</v>
      </c>
      <c r="AA162" s="9"/>
      <c r="AB162" s="75" t="s">
        <v>42</v>
      </c>
      <c r="AC162" s="9"/>
      <c r="AD162" s="75" t="s">
        <v>63</v>
      </c>
      <c r="AE162" s="77"/>
      <c r="AF162" s="71" t="s">
        <v>64</v>
      </c>
      <c r="AG162" s="150"/>
      <c r="AH162" s="9"/>
      <c r="AI162" s="82" t="s">
        <v>39</v>
      </c>
      <c r="AJ162" s="93" t="s">
        <v>46</v>
      </c>
      <c r="AK162" s="91" t="s">
        <v>47</v>
      </c>
      <c r="AL162" s="89" t="s">
        <v>49</v>
      </c>
      <c r="AM162" s="95" t="s">
        <v>50</v>
      </c>
      <c r="AN162" s="74"/>
      <c r="AO162" s="40"/>
      <c r="AP162" s="40"/>
      <c r="AQ162" s="41"/>
      <c r="AR162" s="85"/>
      <c r="AS162" s="41"/>
      <c r="AT162" s="85"/>
      <c r="AU162" s="41"/>
      <c r="AV162" s="85"/>
      <c r="AW162" s="41"/>
      <c r="AX162" s="85"/>
      <c r="AY162" s="40"/>
      <c r="AZ162" s="40"/>
      <c r="BA162" s="40"/>
      <c r="BB162" s="85"/>
      <c r="BC162" s="40"/>
      <c r="BD162" s="40"/>
      <c r="BE162" s="40"/>
      <c r="BF162" s="40"/>
      <c r="BG162" s="40"/>
      <c r="BH162" s="4"/>
    </row>
    <row r="163" spans="1:60" s="11" customFormat="1" ht="19.899999999999999" customHeight="1" x14ac:dyDescent="0.25">
      <c r="A163" s="133"/>
      <c r="B163" s="130" t="s">
        <v>27</v>
      </c>
      <c r="C163" s="131"/>
      <c r="D163" s="131"/>
      <c r="E163" s="131"/>
      <c r="F163" s="132"/>
      <c r="G163" s="133" t="s">
        <v>28</v>
      </c>
      <c r="H163" s="133"/>
      <c r="I163" s="133"/>
      <c r="J163" s="133"/>
      <c r="K163" s="133"/>
      <c r="L163" s="133"/>
      <c r="M163" s="138"/>
      <c r="N163" s="138"/>
      <c r="O163" s="4"/>
      <c r="P163" s="147"/>
      <c r="Q163" s="21"/>
      <c r="R163" s="149"/>
      <c r="S163" s="149"/>
      <c r="T163" s="149"/>
      <c r="U163" s="27"/>
      <c r="V163" s="76">
        <v>30</v>
      </c>
      <c r="W163" s="70"/>
      <c r="X163" s="76">
        <v>22.5</v>
      </c>
      <c r="Y163" s="70"/>
      <c r="Z163" s="76">
        <v>15</v>
      </c>
      <c r="AA163" s="70"/>
      <c r="AB163" s="76">
        <v>11.25</v>
      </c>
      <c r="AC163" s="72"/>
      <c r="AD163" s="76"/>
      <c r="AE163" s="59"/>
      <c r="AF163" s="59"/>
      <c r="AG163" s="150"/>
      <c r="AH163" s="9"/>
      <c r="AI163" s="82">
        <v>6</v>
      </c>
      <c r="AJ163" s="93" t="s">
        <v>66</v>
      </c>
      <c r="AK163" s="91" t="s">
        <v>66</v>
      </c>
      <c r="AL163" s="89" t="s">
        <v>67</v>
      </c>
      <c r="AM163" s="95" t="s">
        <v>51</v>
      </c>
      <c r="AN163" s="74"/>
      <c r="AO163" s="40"/>
      <c r="AP163" s="40"/>
      <c r="AQ163" s="41"/>
      <c r="AR163" s="85"/>
      <c r="AS163" s="41"/>
      <c r="AT163" s="85"/>
      <c r="AU163" s="41"/>
      <c r="AV163" s="85"/>
      <c r="AW163" s="41"/>
      <c r="AX163" s="85"/>
      <c r="AY163" s="40"/>
      <c r="AZ163" s="40"/>
      <c r="BA163" s="40"/>
      <c r="BB163" s="85"/>
      <c r="BC163" s="40"/>
      <c r="BD163" s="40"/>
      <c r="BE163" s="40"/>
      <c r="BF163" s="40"/>
      <c r="BG163" s="40"/>
      <c r="BH163" s="4"/>
    </row>
    <row r="164" spans="1:60" s="11" customFormat="1" ht="19.899999999999999" customHeight="1" x14ac:dyDescent="0.25">
      <c r="A164" s="133"/>
      <c r="B164" s="69" t="s">
        <v>2</v>
      </c>
      <c r="C164" s="69" t="s">
        <v>3</v>
      </c>
      <c r="D164" s="69" t="s">
        <v>4</v>
      </c>
      <c r="E164" s="69" t="s">
        <v>5</v>
      </c>
      <c r="F164" s="69" t="s">
        <v>29</v>
      </c>
      <c r="G164" s="133"/>
      <c r="H164" s="133"/>
      <c r="I164" s="133"/>
      <c r="J164" s="133"/>
      <c r="K164" s="133"/>
      <c r="L164" s="133"/>
      <c r="M164" s="138"/>
      <c r="N164" s="138"/>
      <c r="O164" s="4"/>
      <c r="P164" s="147"/>
      <c r="Q164" s="21"/>
      <c r="R164" s="149"/>
      <c r="S164" s="149"/>
      <c r="T164" s="149"/>
      <c r="U164" s="28"/>
      <c r="V164" s="73">
        <v>0.4</v>
      </c>
      <c r="W164" s="74"/>
      <c r="X164" s="73">
        <v>0.3</v>
      </c>
      <c r="Y164" s="74"/>
      <c r="Z164" s="73">
        <v>0.2</v>
      </c>
      <c r="AA164" s="74"/>
      <c r="AB164" s="74">
        <v>0.15</v>
      </c>
      <c r="AC164" s="74"/>
      <c r="AD164" s="73">
        <v>0.4</v>
      </c>
      <c r="AE164" s="26"/>
      <c r="AF164" s="73">
        <v>0.3</v>
      </c>
      <c r="AG164" s="150"/>
      <c r="AH164" s="9"/>
      <c r="AI164" s="83">
        <v>0.1</v>
      </c>
      <c r="AJ164" s="93">
        <v>4.5999999999999996</v>
      </c>
      <c r="AK164" s="91">
        <v>4.5999999999999996</v>
      </c>
      <c r="AL164" s="89" t="s">
        <v>70</v>
      </c>
      <c r="AM164" s="95" t="s">
        <v>52</v>
      </c>
      <c r="AN164" s="74"/>
      <c r="AO164" s="40"/>
      <c r="AP164" s="40"/>
      <c r="AQ164" s="41"/>
      <c r="AR164" s="85"/>
      <c r="AS164" s="41"/>
      <c r="AT164" s="85"/>
      <c r="AU164" s="41"/>
      <c r="AV164" s="85"/>
      <c r="AW164" s="41"/>
      <c r="AX164" s="85"/>
      <c r="AY164" s="40"/>
      <c r="AZ164" s="40"/>
      <c r="BA164" s="40"/>
      <c r="BB164" s="85"/>
      <c r="BC164" s="40"/>
      <c r="BD164" s="40"/>
      <c r="BE164" s="40"/>
      <c r="BF164" s="40"/>
      <c r="BG164" s="40"/>
      <c r="BH164" s="4"/>
    </row>
    <row r="165" spans="1:60" s="12" customFormat="1" ht="25.15" customHeight="1" x14ac:dyDescent="0.25">
      <c r="A165" s="63"/>
      <c r="B165" s="32">
        <f>V165</f>
        <v>0</v>
      </c>
      <c r="C165" s="32">
        <f>X165</f>
        <v>0</v>
      </c>
      <c r="D165" s="32">
        <f>Z165</f>
        <v>0</v>
      </c>
      <c r="E165" s="32">
        <f>AB165</f>
        <v>0</v>
      </c>
      <c r="F165" s="32">
        <f>AD165</f>
        <v>0</v>
      </c>
      <c r="G165" s="32">
        <f>AF165</f>
        <v>0</v>
      </c>
      <c r="H165" s="32">
        <f>AI165</f>
        <v>0</v>
      </c>
      <c r="I165" s="87">
        <f>AJ165</f>
        <v>0</v>
      </c>
      <c r="J165" s="86">
        <f>AK165</f>
        <v>0</v>
      </c>
      <c r="K165" s="87">
        <f>AL165</f>
        <v>0</v>
      </c>
      <c r="L165" s="33">
        <f>AM165</f>
        <v>0</v>
      </c>
      <c r="M165" s="34">
        <f>SUM(B165:L165)</f>
        <v>0</v>
      </c>
      <c r="N165" s="34"/>
      <c r="O165" s="7"/>
      <c r="P165" s="147"/>
      <c r="Q165" s="146"/>
      <c r="R165" s="107"/>
      <c r="S165" s="108"/>
      <c r="T165" s="112"/>
      <c r="U165" s="36">
        <v>0</v>
      </c>
      <c r="V165" s="84">
        <f>U165*V164</f>
        <v>0</v>
      </c>
      <c r="W165" s="36">
        <v>0</v>
      </c>
      <c r="X165" s="78">
        <f>W165*X164</f>
        <v>0</v>
      </c>
      <c r="Y165" s="36">
        <v>0</v>
      </c>
      <c r="Z165" s="78">
        <f>Y165*Z164</f>
        <v>0</v>
      </c>
      <c r="AA165" s="36">
        <v>0</v>
      </c>
      <c r="AB165" s="78">
        <f>AA165*AB164</f>
        <v>0</v>
      </c>
      <c r="AC165" s="36">
        <v>0</v>
      </c>
      <c r="AD165" s="78">
        <f>AC165*AD164</f>
        <v>0</v>
      </c>
      <c r="AE165" s="36">
        <v>0</v>
      </c>
      <c r="AF165" s="78">
        <f>AE165*AF164</f>
        <v>0</v>
      </c>
      <c r="AG165" s="98">
        <f>V165+X165+Z165+AB165+AD165+AF165</f>
        <v>0</v>
      </c>
      <c r="AH165" s="36">
        <v>0</v>
      </c>
      <c r="AI165" s="106">
        <f>AH165*AI164</f>
        <v>0</v>
      </c>
      <c r="AJ165" s="115">
        <v>0</v>
      </c>
      <c r="AK165" s="116">
        <v>0</v>
      </c>
      <c r="AL165" s="117">
        <v>0</v>
      </c>
      <c r="AM165" s="118">
        <v>0</v>
      </c>
      <c r="AN165" s="97"/>
      <c r="AO165" s="42">
        <f>(M165-L165)/100*50</f>
        <v>0</v>
      </c>
      <c r="AP165" s="99">
        <f>(M165-L165)/100*35</f>
        <v>0</v>
      </c>
      <c r="AQ165" s="104">
        <f>(M165-L165)/100*27.5</f>
        <v>0</v>
      </c>
      <c r="AR165" s="105">
        <f>(M165-L165)/100*AR161+AQ165</f>
        <v>0</v>
      </c>
      <c r="AS165" s="100">
        <f t="shared" ref="AS165:AS174" si="242">(M165-L165)/100*23.5</f>
        <v>0</v>
      </c>
      <c r="AT165" s="45">
        <f>(M165-L165)/100*AT161+AS165</f>
        <v>0</v>
      </c>
      <c r="AU165" s="101">
        <f>(M165-L165)/100*20.5</f>
        <v>0</v>
      </c>
      <c r="AV165" s="101">
        <f>(M165-L165)/100*AV161+AU165</f>
        <v>0</v>
      </c>
      <c r="AW165" s="44">
        <f>(M165-L165)/100*16.4</f>
        <v>0</v>
      </c>
      <c r="AX165" s="44">
        <f>(M165-L165)/100*AX161+AW165</f>
        <v>0</v>
      </c>
      <c r="AY165" s="48">
        <f>(M165-L165)/100*10</f>
        <v>0</v>
      </c>
      <c r="AZ165" s="47">
        <f>(M165-L165)/100*5</f>
        <v>0</v>
      </c>
      <c r="BA165" s="49">
        <f>(M165-L165)/100*3</f>
        <v>0</v>
      </c>
      <c r="BB165" s="52">
        <f>(M165-L165)/100*BB161</f>
        <v>0</v>
      </c>
      <c r="BC165" s="54">
        <f>(M165-L165)/100*2</f>
        <v>0</v>
      </c>
      <c r="BD165" s="55">
        <f>(M165-L165)/100*1</f>
        <v>0</v>
      </c>
      <c r="BE165" s="56">
        <f>(M165-L165)/100*1</f>
        <v>0</v>
      </c>
      <c r="BF165" s="57">
        <f>(M165-L165)/100*2</f>
        <v>0</v>
      </c>
      <c r="BG165" s="58">
        <f>(M165-L165)/100*3</f>
        <v>0</v>
      </c>
      <c r="BH165" s="5"/>
    </row>
    <row r="166" spans="1:60" s="12" customFormat="1" ht="25.15" customHeight="1" x14ac:dyDescent="0.25">
      <c r="A166" s="63"/>
      <c r="B166" s="32">
        <f t="shared" ref="B166:B174" si="243">V166</f>
        <v>0</v>
      </c>
      <c r="C166" s="32">
        <f t="shared" ref="C166:C174" si="244">X166</f>
        <v>0</v>
      </c>
      <c r="D166" s="32">
        <f t="shared" ref="D166:D174" si="245">Z166</f>
        <v>0</v>
      </c>
      <c r="E166" s="32">
        <f t="shared" ref="E166:E174" si="246">AB166</f>
        <v>0</v>
      </c>
      <c r="F166" s="32">
        <f t="shared" ref="F166:F174" si="247">AD166</f>
        <v>0</v>
      </c>
      <c r="G166" s="32">
        <f t="shared" ref="G166:G174" si="248">AF166</f>
        <v>0</v>
      </c>
      <c r="H166" s="32">
        <f t="shared" ref="H166:H174" si="249">AI166</f>
        <v>0</v>
      </c>
      <c r="I166" s="87">
        <f t="shared" ref="I166:I174" si="250">AJ166</f>
        <v>0</v>
      </c>
      <c r="J166" s="86">
        <f t="shared" ref="J166:J174" si="251">AK166</f>
        <v>0</v>
      </c>
      <c r="K166" s="87">
        <f t="shared" ref="K166:K174" si="252">AL166</f>
        <v>0</v>
      </c>
      <c r="L166" s="33">
        <f t="shared" ref="L166:L174" si="253">AM166</f>
        <v>0</v>
      </c>
      <c r="M166" s="34">
        <f t="shared" ref="M166:M174" si="254">SUM(B166:L166)</f>
        <v>0</v>
      </c>
      <c r="N166" s="34"/>
      <c r="O166" s="7"/>
      <c r="P166" s="147"/>
      <c r="Q166" s="146"/>
      <c r="R166" s="109"/>
      <c r="S166" s="113"/>
      <c r="T166" s="112"/>
      <c r="U166" s="36">
        <v>0</v>
      </c>
      <c r="V166" s="84">
        <f>U166*V164</f>
        <v>0</v>
      </c>
      <c r="W166" s="36">
        <v>0</v>
      </c>
      <c r="X166" s="78">
        <f>W166*X164</f>
        <v>0</v>
      </c>
      <c r="Y166" s="36">
        <v>0</v>
      </c>
      <c r="Z166" s="78">
        <f>Y166*Z164</f>
        <v>0</v>
      </c>
      <c r="AA166" s="36">
        <v>0</v>
      </c>
      <c r="AB166" s="78">
        <f>AA166*AB164</f>
        <v>0</v>
      </c>
      <c r="AC166" s="36">
        <v>0</v>
      </c>
      <c r="AD166" s="78">
        <f>AC166*AD164</f>
        <v>0</v>
      </c>
      <c r="AE166" s="36">
        <v>0</v>
      </c>
      <c r="AF166" s="78">
        <f>AE166*AF164</f>
        <v>0</v>
      </c>
      <c r="AG166" s="98">
        <f t="shared" ref="AG166:AG174" si="255">V166+X166+Z166+AB166+AD166+AF166</f>
        <v>0</v>
      </c>
      <c r="AH166" s="36">
        <v>0</v>
      </c>
      <c r="AI166" s="106">
        <f>AH166*AI164</f>
        <v>0</v>
      </c>
      <c r="AJ166" s="115">
        <v>0</v>
      </c>
      <c r="AK166" s="116">
        <v>0</v>
      </c>
      <c r="AL166" s="117">
        <v>0</v>
      </c>
      <c r="AM166" s="118">
        <v>0</v>
      </c>
      <c r="AN166" s="97"/>
      <c r="AO166" s="42">
        <f t="shared" ref="AO166:AO174" si="256">(M166-L166)/100*50</f>
        <v>0</v>
      </c>
      <c r="AP166" s="99">
        <f t="shared" ref="AP166:AP174" si="257">(M166-L166)/100*35</f>
        <v>0</v>
      </c>
      <c r="AQ166" s="104">
        <f t="shared" ref="AQ166:AQ174" si="258">(M166-L166)/100*27.5</f>
        <v>0</v>
      </c>
      <c r="AR166" s="105">
        <f t="shared" ref="AR166:AR174" si="259">(M166-L166)/100*AR162+AQ166</f>
        <v>0</v>
      </c>
      <c r="AS166" s="100">
        <f t="shared" si="242"/>
        <v>0</v>
      </c>
      <c r="AT166" s="45">
        <f t="shared" ref="AT166:AT174" si="260">(M166-L166)/100*AT162+AS166</f>
        <v>0</v>
      </c>
      <c r="AU166" s="101">
        <f t="shared" ref="AU166:AU174" si="261">(M166-L166)/100*20.5</f>
        <v>0</v>
      </c>
      <c r="AV166" s="101">
        <f t="shared" ref="AV166:AV174" si="262">(M166-L166)/100*AV162+AU166</f>
        <v>0</v>
      </c>
      <c r="AW166" s="44">
        <f t="shared" ref="AW166:AW174" si="263">(M166-L166)/100*16.4</f>
        <v>0</v>
      </c>
      <c r="AX166" s="44">
        <f t="shared" ref="AX166:AX174" si="264">(M166-L166)/100*AX162+AW166</f>
        <v>0</v>
      </c>
      <c r="AY166" s="48">
        <f t="shared" ref="AY166:AY174" si="265">(M166-L166)/100*10</f>
        <v>0</v>
      </c>
      <c r="AZ166" s="47">
        <f t="shared" ref="AZ166:AZ174" si="266">(M166-L166)/100*5</f>
        <v>0</v>
      </c>
      <c r="BA166" s="49">
        <f t="shared" ref="BA166:BA174" si="267">(M166-L166)/100*3</f>
        <v>0</v>
      </c>
      <c r="BB166" s="52">
        <f t="shared" ref="BB166:BB174" si="268">(M166-L166)/100*BB162</f>
        <v>0</v>
      </c>
      <c r="BC166" s="54">
        <f t="shared" ref="BC166:BC174" si="269">(M166-L166)/100*2</f>
        <v>0</v>
      </c>
      <c r="BD166" s="55">
        <f t="shared" ref="BD166:BD174" si="270">(M166-L166)/100*1</f>
        <v>0</v>
      </c>
      <c r="BE166" s="56">
        <f t="shared" ref="BE166:BE174" si="271">(M166-L166)/100*1</f>
        <v>0</v>
      </c>
      <c r="BF166" s="57">
        <f t="shared" ref="BF166:BF174" si="272">(M166-L166)/100*2</f>
        <v>0</v>
      </c>
      <c r="BG166" s="58">
        <f t="shared" ref="BG166:BG174" si="273">(M166-L166)/100*3</f>
        <v>0</v>
      </c>
      <c r="BH166" s="5"/>
    </row>
    <row r="167" spans="1:60" s="12" customFormat="1" ht="25.15" customHeight="1" x14ac:dyDescent="0.25">
      <c r="A167" s="63"/>
      <c r="B167" s="32">
        <f t="shared" si="243"/>
        <v>0</v>
      </c>
      <c r="C167" s="32">
        <f t="shared" si="244"/>
        <v>0</v>
      </c>
      <c r="D167" s="32">
        <f t="shared" si="245"/>
        <v>0</v>
      </c>
      <c r="E167" s="32">
        <f t="shared" si="246"/>
        <v>0</v>
      </c>
      <c r="F167" s="32">
        <f t="shared" si="247"/>
        <v>0</v>
      </c>
      <c r="G167" s="32">
        <f t="shared" si="248"/>
        <v>0</v>
      </c>
      <c r="H167" s="32">
        <f t="shared" si="249"/>
        <v>0</v>
      </c>
      <c r="I167" s="87">
        <f t="shared" si="250"/>
        <v>0</v>
      </c>
      <c r="J167" s="86">
        <f t="shared" si="251"/>
        <v>0</v>
      </c>
      <c r="K167" s="87">
        <f t="shared" si="252"/>
        <v>0</v>
      </c>
      <c r="L167" s="33">
        <f t="shared" si="253"/>
        <v>0</v>
      </c>
      <c r="M167" s="34">
        <f t="shared" si="254"/>
        <v>0</v>
      </c>
      <c r="N167" s="35"/>
      <c r="O167" s="6"/>
      <c r="P167" s="147"/>
      <c r="Q167" s="146"/>
      <c r="R167" s="107"/>
      <c r="S167" s="113"/>
      <c r="T167" s="112"/>
      <c r="U167" s="36">
        <v>0</v>
      </c>
      <c r="V167" s="84">
        <f>U167*V164</f>
        <v>0</v>
      </c>
      <c r="W167" s="36">
        <v>0</v>
      </c>
      <c r="X167" s="78">
        <f>W167*X164</f>
        <v>0</v>
      </c>
      <c r="Y167" s="36">
        <v>0</v>
      </c>
      <c r="Z167" s="78">
        <f>Y167*Z164</f>
        <v>0</v>
      </c>
      <c r="AA167" s="36">
        <v>0</v>
      </c>
      <c r="AB167" s="78">
        <f>AA167*AB164</f>
        <v>0</v>
      </c>
      <c r="AC167" s="36">
        <v>0</v>
      </c>
      <c r="AD167" s="78">
        <f>AC167*AD164</f>
        <v>0</v>
      </c>
      <c r="AE167" s="36">
        <v>0</v>
      </c>
      <c r="AF167" s="78">
        <f>AE167*AF164</f>
        <v>0</v>
      </c>
      <c r="AG167" s="98">
        <f t="shared" si="255"/>
        <v>0</v>
      </c>
      <c r="AH167" s="36">
        <v>0</v>
      </c>
      <c r="AI167" s="106">
        <f>AH167*AI164</f>
        <v>0</v>
      </c>
      <c r="AJ167" s="115">
        <v>0</v>
      </c>
      <c r="AK167" s="116">
        <v>0</v>
      </c>
      <c r="AL167" s="117">
        <v>0</v>
      </c>
      <c r="AM167" s="118">
        <v>0</v>
      </c>
      <c r="AN167" s="97"/>
      <c r="AO167" s="42">
        <f t="shared" si="256"/>
        <v>0</v>
      </c>
      <c r="AP167" s="99">
        <f t="shared" si="257"/>
        <v>0</v>
      </c>
      <c r="AQ167" s="104">
        <f t="shared" si="258"/>
        <v>0</v>
      </c>
      <c r="AR167" s="105">
        <f t="shared" si="259"/>
        <v>0</v>
      </c>
      <c r="AS167" s="100">
        <f t="shared" si="242"/>
        <v>0</v>
      </c>
      <c r="AT167" s="45">
        <f t="shared" si="260"/>
        <v>0</v>
      </c>
      <c r="AU167" s="101">
        <f t="shared" si="261"/>
        <v>0</v>
      </c>
      <c r="AV167" s="101">
        <f t="shared" si="262"/>
        <v>0</v>
      </c>
      <c r="AW167" s="44">
        <f t="shared" si="263"/>
        <v>0</v>
      </c>
      <c r="AX167" s="44">
        <f t="shared" si="264"/>
        <v>0</v>
      </c>
      <c r="AY167" s="48">
        <f t="shared" si="265"/>
        <v>0</v>
      </c>
      <c r="AZ167" s="47">
        <f t="shared" si="266"/>
        <v>0</v>
      </c>
      <c r="BA167" s="49">
        <f t="shared" si="267"/>
        <v>0</v>
      </c>
      <c r="BB167" s="52">
        <f t="shared" si="268"/>
        <v>0</v>
      </c>
      <c r="BC167" s="54">
        <f t="shared" si="269"/>
        <v>0</v>
      </c>
      <c r="BD167" s="55">
        <f t="shared" si="270"/>
        <v>0</v>
      </c>
      <c r="BE167" s="56">
        <f t="shared" si="271"/>
        <v>0</v>
      </c>
      <c r="BF167" s="57">
        <f t="shared" si="272"/>
        <v>0</v>
      </c>
      <c r="BG167" s="58">
        <f t="shared" si="273"/>
        <v>0</v>
      </c>
      <c r="BH167" s="5"/>
    </row>
    <row r="168" spans="1:60" s="12" customFormat="1" ht="25.15" customHeight="1" x14ac:dyDescent="0.25">
      <c r="A168" s="63"/>
      <c r="B168" s="32">
        <f t="shared" si="243"/>
        <v>0</v>
      </c>
      <c r="C168" s="32">
        <f t="shared" si="244"/>
        <v>0</v>
      </c>
      <c r="D168" s="32">
        <f t="shared" si="245"/>
        <v>0</v>
      </c>
      <c r="E168" s="32">
        <f t="shared" si="246"/>
        <v>0</v>
      </c>
      <c r="F168" s="32">
        <f t="shared" si="247"/>
        <v>0</v>
      </c>
      <c r="G168" s="32">
        <f t="shared" si="248"/>
        <v>0</v>
      </c>
      <c r="H168" s="32">
        <f t="shared" si="249"/>
        <v>0</v>
      </c>
      <c r="I168" s="87">
        <f t="shared" si="250"/>
        <v>0</v>
      </c>
      <c r="J168" s="86">
        <f t="shared" si="251"/>
        <v>0</v>
      </c>
      <c r="K168" s="87">
        <f t="shared" si="252"/>
        <v>0</v>
      </c>
      <c r="L168" s="33">
        <f t="shared" si="253"/>
        <v>0</v>
      </c>
      <c r="M168" s="34">
        <f t="shared" si="254"/>
        <v>0</v>
      </c>
      <c r="N168" s="35"/>
      <c r="O168" s="6"/>
      <c r="P168" s="147"/>
      <c r="Q168" s="146"/>
      <c r="R168" s="110"/>
      <c r="S168" s="111"/>
      <c r="T168" s="112"/>
      <c r="U168" s="36">
        <v>0</v>
      </c>
      <c r="V168" s="84">
        <f>U168*V164</f>
        <v>0</v>
      </c>
      <c r="W168" s="36">
        <v>0</v>
      </c>
      <c r="X168" s="78">
        <f>W168*X164</f>
        <v>0</v>
      </c>
      <c r="Y168" s="36">
        <v>0</v>
      </c>
      <c r="Z168" s="78">
        <f>Y168*Z164</f>
        <v>0</v>
      </c>
      <c r="AA168" s="36">
        <v>0</v>
      </c>
      <c r="AB168" s="78">
        <f>AA168*AB164</f>
        <v>0</v>
      </c>
      <c r="AC168" s="36">
        <v>0</v>
      </c>
      <c r="AD168" s="78">
        <f>AC168*AD164</f>
        <v>0</v>
      </c>
      <c r="AE168" s="36">
        <v>0</v>
      </c>
      <c r="AF168" s="78">
        <f>AE168*AF164</f>
        <v>0</v>
      </c>
      <c r="AG168" s="98">
        <f t="shared" si="255"/>
        <v>0</v>
      </c>
      <c r="AH168" s="36">
        <v>0</v>
      </c>
      <c r="AI168" s="106">
        <f>AH168*AI164</f>
        <v>0</v>
      </c>
      <c r="AJ168" s="115">
        <v>0</v>
      </c>
      <c r="AK168" s="116">
        <v>0</v>
      </c>
      <c r="AL168" s="117">
        <v>0</v>
      </c>
      <c r="AM168" s="118">
        <v>0</v>
      </c>
      <c r="AN168" s="97"/>
      <c r="AO168" s="42">
        <f t="shared" si="256"/>
        <v>0</v>
      </c>
      <c r="AP168" s="99">
        <f t="shared" si="257"/>
        <v>0</v>
      </c>
      <c r="AQ168" s="104">
        <f t="shared" si="258"/>
        <v>0</v>
      </c>
      <c r="AR168" s="105">
        <f t="shared" si="259"/>
        <v>0</v>
      </c>
      <c r="AS168" s="100">
        <f t="shared" si="242"/>
        <v>0</v>
      </c>
      <c r="AT168" s="45">
        <f t="shared" si="260"/>
        <v>0</v>
      </c>
      <c r="AU168" s="101">
        <f t="shared" si="261"/>
        <v>0</v>
      </c>
      <c r="AV168" s="101">
        <f t="shared" si="262"/>
        <v>0</v>
      </c>
      <c r="AW168" s="44">
        <f t="shared" si="263"/>
        <v>0</v>
      </c>
      <c r="AX168" s="44">
        <f t="shared" si="264"/>
        <v>0</v>
      </c>
      <c r="AY168" s="48">
        <f t="shared" si="265"/>
        <v>0</v>
      </c>
      <c r="AZ168" s="47">
        <f t="shared" si="266"/>
        <v>0</v>
      </c>
      <c r="BA168" s="49">
        <f t="shared" si="267"/>
        <v>0</v>
      </c>
      <c r="BB168" s="52">
        <f t="shared" si="268"/>
        <v>0</v>
      </c>
      <c r="BC168" s="54">
        <f t="shared" si="269"/>
        <v>0</v>
      </c>
      <c r="BD168" s="55">
        <f t="shared" si="270"/>
        <v>0</v>
      </c>
      <c r="BE168" s="56">
        <f t="shared" si="271"/>
        <v>0</v>
      </c>
      <c r="BF168" s="57">
        <f t="shared" si="272"/>
        <v>0</v>
      </c>
      <c r="BG168" s="58">
        <f t="shared" si="273"/>
        <v>0</v>
      </c>
      <c r="BH168" s="5"/>
    </row>
    <row r="169" spans="1:60" s="12" customFormat="1" ht="25.15" customHeight="1" x14ac:dyDescent="0.25">
      <c r="A169" s="63"/>
      <c r="B169" s="32">
        <f t="shared" si="243"/>
        <v>0</v>
      </c>
      <c r="C169" s="32">
        <f t="shared" si="244"/>
        <v>0</v>
      </c>
      <c r="D169" s="32">
        <f t="shared" si="245"/>
        <v>0</v>
      </c>
      <c r="E169" s="32">
        <f t="shared" si="246"/>
        <v>0</v>
      </c>
      <c r="F169" s="32">
        <f t="shared" si="247"/>
        <v>0</v>
      </c>
      <c r="G169" s="32">
        <f t="shared" si="248"/>
        <v>0</v>
      </c>
      <c r="H169" s="32">
        <f t="shared" si="249"/>
        <v>0</v>
      </c>
      <c r="I169" s="87">
        <f t="shared" si="250"/>
        <v>0</v>
      </c>
      <c r="J169" s="86">
        <f t="shared" si="251"/>
        <v>0</v>
      </c>
      <c r="K169" s="87">
        <f t="shared" si="252"/>
        <v>0</v>
      </c>
      <c r="L169" s="33">
        <f t="shared" si="253"/>
        <v>0</v>
      </c>
      <c r="M169" s="34">
        <f t="shared" si="254"/>
        <v>0</v>
      </c>
      <c r="N169" s="35"/>
      <c r="O169" s="6"/>
      <c r="P169" s="147"/>
      <c r="Q169" s="146"/>
      <c r="R169" s="107"/>
      <c r="S169" s="113"/>
      <c r="T169" s="112"/>
      <c r="U169" s="36">
        <v>0</v>
      </c>
      <c r="V169" s="84">
        <f>U169*V164</f>
        <v>0</v>
      </c>
      <c r="W169" s="36">
        <v>0</v>
      </c>
      <c r="X169" s="78">
        <f>W169*X164</f>
        <v>0</v>
      </c>
      <c r="Y169" s="36">
        <v>0</v>
      </c>
      <c r="Z169" s="78">
        <f>Y169*Z164</f>
        <v>0</v>
      </c>
      <c r="AA169" s="36">
        <v>0</v>
      </c>
      <c r="AB169" s="78">
        <f>AA169*AB164</f>
        <v>0</v>
      </c>
      <c r="AC169" s="36">
        <v>0</v>
      </c>
      <c r="AD169" s="78">
        <f>AC169*AD164</f>
        <v>0</v>
      </c>
      <c r="AE169" s="36">
        <v>0</v>
      </c>
      <c r="AF169" s="78">
        <f>AE169*AF164</f>
        <v>0</v>
      </c>
      <c r="AG169" s="98">
        <f t="shared" si="255"/>
        <v>0</v>
      </c>
      <c r="AH169" s="36">
        <v>0</v>
      </c>
      <c r="AI169" s="106">
        <f>AH169*AI164</f>
        <v>0</v>
      </c>
      <c r="AJ169" s="115">
        <v>0</v>
      </c>
      <c r="AK169" s="116">
        <v>0</v>
      </c>
      <c r="AL169" s="117">
        <v>0</v>
      </c>
      <c r="AM169" s="118">
        <v>0</v>
      </c>
      <c r="AN169" s="97"/>
      <c r="AO169" s="42">
        <f t="shared" si="256"/>
        <v>0</v>
      </c>
      <c r="AP169" s="99">
        <f t="shared" si="257"/>
        <v>0</v>
      </c>
      <c r="AQ169" s="104">
        <f t="shared" si="258"/>
        <v>0</v>
      </c>
      <c r="AR169" s="105">
        <f t="shared" si="259"/>
        <v>0</v>
      </c>
      <c r="AS169" s="100">
        <f t="shared" si="242"/>
        <v>0</v>
      </c>
      <c r="AT169" s="45">
        <f t="shared" si="260"/>
        <v>0</v>
      </c>
      <c r="AU169" s="101">
        <f t="shared" si="261"/>
        <v>0</v>
      </c>
      <c r="AV169" s="101">
        <f t="shared" si="262"/>
        <v>0</v>
      </c>
      <c r="AW169" s="44">
        <f t="shared" si="263"/>
        <v>0</v>
      </c>
      <c r="AX169" s="44">
        <f t="shared" si="264"/>
        <v>0</v>
      </c>
      <c r="AY169" s="48">
        <f t="shared" si="265"/>
        <v>0</v>
      </c>
      <c r="AZ169" s="47">
        <f t="shared" si="266"/>
        <v>0</v>
      </c>
      <c r="BA169" s="49">
        <f t="shared" si="267"/>
        <v>0</v>
      </c>
      <c r="BB169" s="52">
        <f t="shared" si="268"/>
        <v>0</v>
      </c>
      <c r="BC169" s="54">
        <f t="shared" si="269"/>
        <v>0</v>
      </c>
      <c r="BD169" s="55">
        <f t="shared" si="270"/>
        <v>0</v>
      </c>
      <c r="BE169" s="56">
        <f t="shared" si="271"/>
        <v>0</v>
      </c>
      <c r="BF169" s="57">
        <f t="shared" si="272"/>
        <v>0</v>
      </c>
      <c r="BG169" s="58">
        <f t="shared" si="273"/>
        <v>0</v>
      </c>
      <c r="BH169" s="5"/>
    </row>
    <row r="170" spans="1:60" s="12" customFormat="1" ht="25.15" customHeight="1" x14ac:dyDescent="0.25">
      <c r="A170" s="63"/>
      <c r="B170" s="32">
        <f t="shared" si="243"/>
        <v>0</v>
      </c>
      <c r="C170" s="32">
        <f t="shared" si="244"/>
        <v>0</v>
      </c>
      <c r="D170" s="32">
        <f t="shared" si="245"/>
        <v>0</v>
      </c>
      <c r="E170" s="32">
        <f t="shared" si="246"/>
        <v>0</v>
      </c>
      <c r="F170" s="32">
        <f t="shared" si="247"/>
        <v>0</v>
      </c>
      <c r="G170" s="32">
        <f t="shared" si="248"/>
        <v>0</v>
      </c>
      <c r="H170" s="32">
        <f t="shared" si="249"/>
        <v>0</v>
      </c>
      <c r="I170" s="87">
        <f t="shared" si="250"/>
        <v>0</v>
      </c>
      <c r="J170" s="86">
        <f t="shared" si="251"/>
        <v>0</v>
      </c>
      <c r="K170" s="87">
        <f t="shared" si="252"/>
        <v>0</v>
      </c>
      <c r="L170" s="33">
        <f t="shared" si="253"/>
        <v>0</v>
      </c>
      <c r="M170" s="34">
        <f t="shared" si="254"/>
        <v>0</v>
      </c>
      <c r="N170" s="35"/>
      <c r="O170" s="6"/>
      <c r="P170" s="147"/>
      <c r="Q170" s="146"/>
      <c r="R170" s="107"/>
      <c r="S170" s="113"/>
      <c r="T170" s="112"/>
      <c r="U170" s="36">
        <v>0</v>
      </c>
      <c r="V170" s="84">
        <f>U170*V165</f>
        <v>0</v>
      </c>
      <c r="W170" s="36">
        <v>0</v>
      </c>
      <c r="X170" s="78">
        <f>W170*X165</f>
        <v>0</v>
      </c>
      <c r="Y170" s="36">
        <v>0</v>
      </c>
      <c r="Z170" s="78">
        <f>Y170*Z165</f>
        <v>0</v>
      </c>
      <c r="AA170" s="36">
        <v>0</v>
      </c>
      <c r="AB170" s="78">
        <f>AA170*AB165</f>
        <v>0</v>
      </c>
      <c r="AC170" s="36">
        <v>0</v>
      </c>
      <c r="AD170" s="78">
        <f>AC170*AD165</f>
        <v>0</v>
      </c>
      <c r="AE170" s="36">
        <v>0</v>
      </c>
      <c r="AF170" s="78">
        <f>AE170*AF165</f>
        <v>0</v>
      </c>
      <c r="AG170" s="98">
        <f t="shared" si="255"/>
        <v>0</v>
      </c>
      <c r="AH170" s="36">
        <v>0</v>
      </c>
      <c r="AI170" s="106">
        <f>AH170*AI165</f>
        <v>0</v>
      </c>
      <c r="AJ170" s="115">
        <v>0</v>
      </c>
      <c r="AK170" s="116">
        <v>0</v>
      </c>
      <c r="AL170" s="117">
        <v>0</v>
      </c>
      <c r="AM170" s="118">
        <v>0</v>
      </c>
      <c r="AN170" s="97"/>
      <c r="AO170" s="42">
        <f t="shared" si="256"/>
        <v>0</v>
      </c>
      <c r="AP170" s="99">
        <f t="shared" si="257"/>
        <v>0</v>
      </c>
      <c r="AQ170" s="104">
        <f t="shared" si="258"/>
        <v>0</v>
      </c>
      <c r="AR170" s="105">
        <f t="shared" si="259"/>
        <v>0</v>
      </c>
      <c r="AS170" s="100">
        <f t="shared" si="242"/>
        <v>0</v>
      </c>
      <c r="AT170" s="45">
        <f t="shared" si="260"/>
        <v>0</v>
      </c>
      <c r="AU170" s="101">
        <f t="shared" si="261"/>
        <v>0</v>
      </c>
      <c r="AV170" s="101">
        <f t="shared" si="262"/>
        <v>0</v>
      </c>
      <c r="AW170" s="44">
        <f t="shared" si="263"/>
        <v>0</v>
      </c>
      <c r="AX170" s="44">
        <f t="shared" si="264"/>
        <v>0</v>
      </c>
      <c r="AY170" s="48">
        <f t="shared" si="265"/>
        <v>0</v>
      </c>
      <c r="AZ170" s="47">
        <f t="shared" si="266"/>
        <v>0</v>
      </c>
      <c r="BA170" s="49">
        <f t="shared" si="267"/>
        <v>0</v>
      </c>
      <c r="BB170" s="52">
        <f t="shared" si="268"/>
        <v>0</v>
      </c>
      <c r="BC170" s="54">
        <f t="shared" si="269"/>
        <v>0</v>
      </c>
      <c r="BD170" s="55">
        <f t="shared" si="270"/>
        <v>0</v>
      </c>
      <c r="BE170" s="56">
        <f t="shared" si="271"/>
        <v>0</v>
      </c>
      <c r="BF170" s="57">
        <f t="shared" si="272"/>
        <v>0</v>
      </c>
      <c r="BG170" s="58">
        <f t="shared" si="273"/>
        <v>0</v>
      </c>
      <c r="BH170" s="5"/>
    </row>
    <row r="171" spans="1:60" s="12" customFormat="1" ht="25.15" customHeight="1" x14ac:dyDescent="0.25">
      <c r="A171" s="63"/>
      <c r="B171" s="32">
        <f t="shared" si="243"/>
        <v>0</v>
      </c>
      <c r="C171" s="32">
        <f t="shared" si="244"/>
        <v>0</v>
      </c>
      <c r="D171" s="32">
        <f t="shared" si="245"/>
        <v>0</v>
      </c>
      <c r="E171" s="32">
        <f t="shared" si="246"/>
        <v>0</v>
      </c>
      <c r="F171" s="32">
        <f t="shared" si="247"/>
        <v>0</v>
      </c>
      <c r="G171" s="32">
        <f t="shared" si="248"/>
        <v>0</v>
      </c>
      <c r="H171" s="32">
        <f t="shared" si="249"/>
        <v>0</v>
      </c>
      <c r="I171" s="87">
        <f t="shared" si="250"/>
        <v>0</v>
      </c>
      <c r="J171" s="86">
        <f t="shared" si="251"/>
        <v>0</v>
      </c>
      <c r="K171" s="87">
        <f t="shared" si="252"/>
        <v>0</v>
      </c>
      <c r="L171" s="33">
        <f t="shared" si="253"/>
        <v>0</v>
      </c>
      <c r="M171" s="34">
        <f t="shared" si="254"/>
        <v>0</v>
      </c>
      <c r="N171" s="35"/>
      <c r="O171" s="6"/>
      <c r="P171" s="147"/>
      <c r="Q171" s="146"/>
      <c r="R171" s="107"/>
      <c r="S171" s="113"/>
      <c r="T171" s="112"/>
      <c r="U171" s="36">
        <v>0</v>
      </c>
      <c r="V171" s="84">
        <f>U171*V164</f>
        <v>0</v>
      </c>
      <c r="W171" s="36">
        <v>0</v>
      </c>
      <c r="X171" s="78">
        <f>W171*X164</f>
        <v>0</v>
      </c>
      <c r="Y171" s="36">
        <v>0</v>
      </c>
      <c r="Z171" s="78">
        <f>Y171*Z164</f>
        <v>0</v>
      </c>
      <c r="AA171" s="36">
        <v>0</v>
      </c>
      <c r="AB171" s="78">
        <f>AA171*AB164</f>
        <v>0</v>
      </c>
      <c r="AC171" s="36">
        <v>0</v>
      </c>
      <c r="AD171" s="78">
        <f>AC171*AD164</f>
        <v>0</v>
      </c>
      <c r="AE171" s="36">
        <v>0</v>
      </c>
      <c r="AF171" s="78">
        <f>AE171*AF164</f>
        <v>0</v>
      </c>
      <c r="AG171" s="98">
        <f t="shared" si="255"/>
        <v>0</v>
      </c>
      <c r="AH171" s="36">
        <v>0</v>
      </c>
      <c r="AI171" s="106">
        <f>AH171*AI164</f>
        <v>0</v>
      </c>
      <c r="AJ171" s="115">
        <v>0</v>
      </c>
      <c r="AK171" s="116">
        <v>0</v>
      </c>
      <c r="AL171" s="117">
        <v>0</v>
      </c>
      <c r="AM171" s="118">
        <v>0</v>
      </c>
      <c r="AN171" s="97"/>
      <c r="AO171" s="42">
        <f t="shared" si="256"/>
        <v>0</v>
      </c>
      <c r="AP171" s="99">
        <f t="shared" si="257"/>
        <v>0</v>
      </c>
      <c r="AQ171" s="104">
        <f t="shared" si="258"/>
        <v>0</v>
      </c>
      <c r="AR171" s="105">
        <f t="shared" si="259"/>
        <v>0</v>
      </c>
      <c r="AS171" s="100">
        <f t="shared" si="242"/>
        <v>0</v>
      </c>
      <c r="AT171" s="45">
        <f t="shared" si="260"/>
        <v>0</v>
      </c>
      <c r="AU171" s="101">
        <f t="shared" si="261"/>
        <v>0</v>
      </c>
      <c r="AV171" s="101">
        <f t="shared" si="262"/>
        <v>0</v>
      </c>
      <c r="AW171" s="44">
        <f t="shared" si="263"/>
        <v>0</v>
      </c>
      <c r="AX171" s="44">
        <f t="shared" si="264"/>
        <v>0</v>
      </c>
      <c r="AY171" s="48">
        <f t="shared" si="265"/>
        <v>0</v>
      </c>
      <c r="AZ171" s="47">
        <f t="shared" si="266"/>
        <v>0</v>
      </c>
      <c r="BA171" s="49">
        <f t="shared" si="267"/>
        <v>0</v>
      </c>
      <c r="BB171" s="52">
        <f t="shared" si="268"/>
        <v>0</v>
      </c>
      <c r="BC171" s="54">
        <f t="shared" si="269"/>
        <v>0</v>
      </c>
      <c r="BD171" s="55">
        <f t="shared" si="270"/>
        <v>0</v>
      </c>
      <c r="BE171" s="56">
        <f t="shared" si="271"/>
        <v>0</v>
      </c>
      <c r="BF171" s="57">
        <f t="shared" si="272"/>
        <v>0</v>
      </c>
      <c r="BG171" s="58">
        <f t="shared" si="273"/>
        <v>0</v>
      </c>
      <c r="BH171" s="5"/>
    </row>
    <row r="172" spans="1:60" s="12" customFormat="1" ht="25.15" customHeight="1" x14ac:dyDescent="0.25">
      <c r="A172" s="63"/>
      <c r="B172" s="32">
        <f t="shared" si="243"/>
        <v>0</v>
      </c>
      <c r="C172" s="32">
        <f t="shared" si="244"/>
        <v>0</v>
      </c>
      <c r="D172" s="32">
        <f t="shared" si="245"/>
        <v>0</v>
      </c>
      <c r="E172" s="32">
        <f t="shared" si="246"/>
        <v>0</v>
      </c>
      <c r="F172" s="32">
        <f t="shared" si="247"/>
        <v>0</v>
      </c>
      <c r="G172" s="32">
        <f t="shared" si="248"/>
        <v>0</v>
      </c>
      <c r="H172" s="32">
        <f t="shared" si="249"/>
        <v>0</v>
      </c>
      <c r="I172" s="87">
        <f t="shared" si="250"/>
        <v>0</v>
      </c>
      <c r="J172" s="86">
        <f t="shared" si="251"/>
        <v>0</v>
      </c>
      <c r="K172" s="87">
        <f t="shared" si="252"/>
        <v>0</v>
      </c>
      <c r="L172" s="33">
        <f t="shared" si="253"/>
        <v>0</v>
      </c>
      <c r="M172" s="34">
        <f t="shared" si="254"/>
        <v>0</v>
      </c>
      <c r="N172" s="35"/>
      <c r="O172" s="6"/>
      <c r="P172" s="147"/>
      <c r="Q172" s="21"/>
      <c r="R172" s="107"/>
      <c r="S172" s="113"/>
      <c r="T172" s="112"/>
      <c r="U172" s="36">
        <v>0</v>
      </c>
      <c r="V172" s="84">
        <f>U172*V164</f>
        <v>0</v>
      </c>
      <c r="W172" s="36">
        <v>0</v>
      </c>
      <c r="X172" s="78">
        <f>W172*X164</f>
        <v>0</v>
      </c>
      <c r="Y172" s="36">
        <v>0</v>
      </c>
      <c r="Z172" s="78">
        <f>Y172*Z164</f>
        <v>0</v>
      </c>
      <c r="AA172" s="36">
        <v>0</v>
      </c>
      <c r="AB172" s="78">
        <f>AA172*AB164</f>
        <v>0</v>
      </c>
      <c r="AC172" s="36">
        <v>0</v>
      </c>
      <c r="AD172" s="78">
        <f>AC172*AD164</f>
        <v>0</v>
      </c>
      <c r="AE172" s="36">
        <v>0</v>
      </c>
      <c r="AF172" s="78">
        <f>AE172*AF164</f>
        <v>0</v>
      </c>
      <c r="AG172" s="98">
        <f t="shared" si="255"/>
        <v>0</v>
      </c>
      <c r="AH172" s="36">
        <v>0</v>
      </c>
      <c r="AI172" s="106">
        <f>AH172*AI164</f>
        <v>0</v>
      </c>
      <c r="AJ172" s="115">
        <v>0</v>
      </c>
      <c r="AK172" s="116">
        <v>0</v>
      </c>
      <c r="AL172" s="117">
        <v>0</v>
      </c>
      <c r="AM172" s="118">
        <v>0</v>
      </c>
      <c r="AN172" s="97"/>
      <c r="AO172" s="42">
        <f t="shared" si="256"/>
        <v>0</v>
      </c>
      <c r="AP172" s="99">
        <f t="shared" si="257"/>
        <v>0</v>
      </c>
      <c r="AQ172" s="104">
        <f t="shared" si="258"/>
        <v>0</v>
      </c>
      <c r="AR172" s="105">
        <f t="shared" si="259"/>
        <v>0</v>
      </c>
      <c r="AS172" s="100">
        <f t="shared" si="242"/>
        <v>0</v>
      </c>
      <c r="AT172" s="45">
        <f t="shared" si="260"/>
        <v>0</v>
      </c>
      <c r="AU172" s="101">
        <f t="shared" si="261"/>
        <v>0</v>
      </c>
      <c r="AV172" s="101">
        <f t="shared" si="262"/>
        <v>0</v>
      </c>
      <c r="AW172" s="44">
        <f t="shared" si="263"/>
        <v>0</v>
      </c>
      <c r="AX172" s="44">
        <f t="shared" si="264"/>
        <v>0</v>
      </c>
      <c r="AY172" s="48">
        <f t="shared" si="265"/>
        <v>0</v>
      </c>
      <c r="AZ172" s="47">
        <f t="shared" si="266"/>
        <v>0</v>
      </c>
      <c r="BA172" s="49">
        <f t="shared" si="267"/>
        <v>0</v>
      </c>
      <c r="BB172" s="52">
        <f t="shared" si="268"/>
        <v>0</v>
      </c>
      <c r="BC172" s="54">
        <f t="shared" si="269"/>
        <v>0</v>
      </c>
      <c r="BD172" s="55">
        <f t="shared" si="270"/>
        <v>0</v>
      </c>
      <c r="BE172" s="56">
        <f t="shared" si="271"/>
        <v>0</v>
      </c>
      <c r="BF172" s="57">
        <f t="shared" si="272"/>
        <v>0</v>
      </c>
      <c r="BG172" s="58">
        <f t="shared" si="273"/>
        <v>0</v>
      </c>
      <c r="BH172" s="5"/>
    </row>
    <row r="173" spans="1:60" s="12" customFormat="1" ht="25.15" customHeight="1" x14ac:dyDescent="0.25">
      <c r="A173" s="63"/>
      <c r="B173" s="32">
        <f t="shared" si="243"/>
        <v>0</v>
      </c>
      <c r="C173" s="32">
        <f t="shared" si="244"/>
        <v>0</v>
      </c>
      <c r="D173" s="32">
        <f t="shared" si="245"/>
        <v>0</v>
      </c>
      <c r="E173" s="32">
        <f t="shared" si="246"/>
        <v>0</v>
      </c>
      <c r="F173" s="32">
        <f t="shared" si="247"/>
        <v>0</v>
      </c>
      <c r="G173" s="32">
        <f t="shared" si="248"/>
        <v>0</v>
      </c>
      <c r="H173" s="32">
        <f t="shared" si="249"/>
        <v>0</v>
      </c>
      <c r="I173" s="87">
        <f t="shared" si="250"/>
        <v>0</v>
      </c>
      <c r="J173" s="86">
        <f t="shared" si="251"/>
        <v>0</v>
      </c>
      <c r="K173" s="87">
        <f t="shared" si="252"/>
        <v>0</v>
      </c>
      <c r="L173" s="33">
        <f t="shared" si="253"/>
        <v>0</v>
      </c>
      <c r="M173" s="34">
        <f t="shared" si="254"/>
        <v>0</v>
      </c>
      <c r="N173" s="35"/>
      <c r="O173" s="6"/>
      <c r="P173" s="147"/>
      <c r="Q173" s="21"/>
      <c r="R173" s="107"/>
      <c r="S173" s="113"/>
      <c r="T173" s="112"/>
      <c r="U173" s="36">
        <v>0</v>
      </c>
      <c r="V173" s="84">
        <f>U173*V164</f>
        <v>0</v>
      </c>
      <c r="W173" s="36">
        <v>0</v>
      </c>
      <c r="X173" s="78">
        <f>W173*X164</f>
        <v>0</v>
      </c>
      <c r="Y173" s="36">
        <v>0</v>
      </c>
      <c r="Z173" s="78">
        <f>Y173*Z164</f>
        <v>0</v>
      </c>
      <c r="AA173" s="36">
        <v>0</v>
      </c>
      <c r="AB173" s="78">
        <f>AA173*AB164</f>
        <v>0</v>
      </c>
      <c r="AC173" s="36">
        <v>0</v>
      </c>
      <c r="AD173" s="78">
        <f>AC173*AD164</f>
        <v>0</v>
      </c>
      <c r="AE173" s="36">
        <v>0</v>
      </c>
      <c r="AF173" s="78">
        <f>AE173*AF164</f>
        <v>0</v>
      </c>
      <c r="AG173" s="98">
        <f t="shared" si="255"/>
        <v>0</v>
      </c>
      <c r="AH173" s="36">
        <v>0</v>
      </c>
      <c r="AI173" s="106">
        <f>AH173*AI164</f>
        <v>0</v>
      </c>
      <c r="AJ173" s="115">
        <v>0</v>
      </c>
      <c r="AK173" s="116">
        <v>0</v>
      </c>
      <c r="AL173" s="117">
        <v>0</v>
      </c>
      <c r="AM173" s="118">
        <v>0</v>
      </c>
      <c r="AN173" s="97"/>
      <c r="AO173" s="42">
        <f t="shared" si="256"/>
        <v>0</v>
      </c>
      <c r="AP173" s="99">
        <f t="shared" si="257"/>
        <v>0</v>
      </c>
      <c r="AQ173" s="104">
        <f t="shared" si="258"/>
        <v>0</v>
      </c>
      <c r="AR173" s="105">
        <f t="shared" si="259"/>
        <v>0</v>
      </c>
      <c r="AS173" s="100">
        <f t="shared" si="242"/>
        <v>0</v>
      </c>
      <c r="AT173" s="45">
        <f t="shared" si="260"/>
        <v>0</v>
      </c>
      <c r="AU173" s="101">
        <f t="shared" si="261"/>
        <v>0</v>
      </c>
      <c r="AV173" s="101">
        <f t="shared" si="262"/>
        <v>0</v>
      </c>
      <c r="AW173" s="44">
        <f t="shared" si="263"/>
        <v>0</v>
      </c>
      <c r="AX173" s="44">
        <f t="shared" si="264"/>
        <v>0</v>
      </c>
      <c r="AY173" s="48">
        <f t="shared" si="265"/>
        <v>0</v>
      </c>
      <c r="AZ173" s="47">
        <f t="shared" si="266"/>
        <v>0</v>
      </c>
      <c r="BA173" s="49">
        <f t="shared" si="267"/>
        <v>0</v>
      </c>
      <c r="BB173" s="52">
        <f t="shared" si="268"/>
        <v>0</v>
      </c>
      <c r="BC173" s="54">
        <f t="shared" si="269"/>
        <v>0</v>
      </c>
      <c r="BD173" s="55">
        <f t="shared" si="270"/>
        <v>0</v>
      </c>
      <c r="BE173" s="56">
        <f t="shared" si="271"/>
        <v>0</v>
      </c>
      <c r="BF173" s="57">
        <f t="shared" si="272"/>
        <v>0</v>
      </c>
      <c r="BG173" s="58">
        <f t="shared" si="273"/>
        <v>0</v>
      </c>
      <c r="BH173" s="5"/>
    </row>
    <row r="174" spans="1:60" s="12" customFormat="1" ht="25.15" customHeight="1" x14ac:dyDescent="0.25">
      <c r="A174" s="63"/>
      <c r="B174" s="32">
        <f t="shared" si="243"/>
        <v>0</v>
      </c>
      <c r="C174" s="32">
        <f t="shared" si="244"/>
        <v>0</v>
      </c>
      <c r="D174" s="32">
        <f t="shared" si="245"/>
        <v>0</v>
      </c>
      <c r="E174" s="32">
        <f t="shared" si="246"/>
        <v>0</v>
      </c>
      <c r="F174" s="32">
        <f t="shared" si="247"/>
        <v>0</v>
      </c>
      <c r="G174" s="32">
        <f t="shared" si="248"/>
        <v>0</v>
      </c>
      <c r="H174" s="32">
        <f t="shared" si="249"/>
        <v>0</v>
      </c>
      <c r="I174" s="87">
        <f t="shared" si="250"/>
        <v>0</v>
      </c>
      <c r="J174" s="86">
        <f t="shared" si="251"/>
        <v>0</v>
      </c>
      <c r="K174" s="87">
        <f t="shared" si="252"/>
        <v>0</v>
      </c>
      <c r="L174" s="33">
        <f t="shared" si="253"/>
        <v>0</v>
      </c>
      <c r="M174" s="34">
        <f t="shared" si="254"/>
        <v>0</v>
      </c>
      <c r="N174" s="35"/>
      <c r="O174" s="16"/>
      <c r="P174" s="147"/>
      <c r="Q174" s="21"/>
      <c r="R174" s="110"/>
      <c r="S174" s="111"/>
      <c r="T174" s="112"/>
      <c r="U174" s="36">
        <v>0</v>
      </c>
      <c r="V174" s="84">
        <f>U174*V164</f>
        <v>0</v>
      </c>
      <c r="W174" s="36">
        <v>0</v>
      </c>
      <c r="X174" s="78">
        <f>W174*X164</f>
        <v>0</v>
      </c>
      <c r="Y174" s="36">
        <v>0</v>
      </c>
      <c r="Z174" s="78">
        <f>Y174*Z164</f>
        <v>0</v>
      </c>
      <c r="AA174" s="36">
        <v>0</v>
      </c>
      <c r="AB174" s="78">
        <f>AA174*AB164</f>
        <v>0</v>
      </c>
      <c r="AC174" s="36">
        <v>0</v>
      </c>
      <c r="AD174" s="78">
        <f>AC174*AD164</f>
        <v>0</v>
      </c>
      <c r="AE174" s="36">
        <v>0</v>
      </c>
      <c r="AF174" s="78">
        <f>AE174*AF164</f>
        <v>0</v>
      </c>
      <c r="AG174" s="98">
        <f t="shared" si="255"/>
        <v>0</v>
      </c>
      <c r="AH174" s="36">
        <v>0</v>
      </c>
      <c r="AI174" s="106">
        <f>AH174*AI164</f>
        <v>0</v>
      </c>
      <c r="AJ174" s="115">
        <v>0</v>
      </c>
      <c r="AK174" s="116">
        <v>0</v>
      </c>
      <c r="AL174" s="117">
        <v>0</v>
      </c>
      <c r="AM174" s="118">
        <v>0</v>
      </c>
      <c r="AN174" s="97"/>
      <c r="AO174" s="42">
        <f t="shared" si="256"/>
        <v>0</v>
      </c>
      <c r="AP174" s="99">
        <f t="shared" si="257"/>
        <v>0</v>
      </c>
      <c r="AQ174" s="104">
        <f t="shared" si="258"/>
        <v>0</v>
      </c>
      <c r="AR174" s="105">
        <f t="shared" si="259"/>
        <v>0</v>
      </c>
      <c r="AS174" s="100">
        <f t="shared" si="242"/>
        <v>0</v>
      </c>
      <c r="AT174" s="45">
        <f t="shared" si="260"/>
        <v>0</v>
      </c>
      <c r="AU174" s="101">
        <f t="shared" si="261"/>
        <v>0</v>
      </c>
      <c r="AV174" s="101">
        <f t="shared" si="262"/>
        <v>0</v>
      </c>
      <c r="AW174" s="44">
        <f t="shared" si="263"/>
        <v>0</v>
      </c>
      <c r="AX174" s="44">
        <f t="shared" si="264"/>
        <v>0</v>
      </c>
      <c r="AY174" s="48">
        <f t="shared" si="265"/>
        <v>0</v>
      </c>
      <c r="AZ174" s="47">
        <f t="shared" si="266"/>
        <v>0</v>
      </c>
      <c r="BA174" s="49">
        <f t="shared" si="267"/>
        <v>0</v>
      </c>
      <c r="BB174" s="52">
        <f t="shared" si="268"/>
        <v>0</v>
      </c>
      <c r="BC174" s="54">
        <f t="shared" si="269"/>
        <v>0</v>
      </c>
      <c r="BD174" s="55">
        <f t="shared" si="270"/>
        <v>0</v>
      </c>
      <c r="BE174" s="56">
        <f t="shared" si="271"/>
        <v>0</v>
      </c>
      <c r="BF174" s="57">
        <f t="shared" si="272"/>
        <v>0</v>
      </c>
      <c r="BG174" s="58">
        <f t="shared" si="273"/>
        <v>0</v>
      </c>
    </row>
    <row r="175" spans="1:60" s="12" customFormat="1" ht="14.45" customHeight="1" x14ac:dyDescent="0.25">
      <c r="P175" s="147"/>
      <c r="Q175" s="21"/>
      <c r="R175" s="17"/>
      <c r="S175" s="17"/>
      <c r="T175" s="17"/>
      <c r="U175" s="29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79"/>
      <c r="AH175" s="17"/>
      <c r="AI175" s="17"/>
      <c r="AJ175" s="23"/>
      <c r="AK175" s="23"/>
      <c r="AL175" s="23"/>
      <c r="AM175" s="23"/>
      <c r="AN175" s="23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</row>
    <row r="176" spans="1:60" s="64" customFormat="1" ht="20.100000000000001" customHeight="1" x14ac:dyDescent="0.25">
      <c r="A176" s="64" t="s">
        <v>26</v>
      </c>
      <c r="M176" s="65"/>
      <c r="N176" s="65"/>
      <c r="O176" s="65"/>
      <c r="P176" s="147"/>
      <c r="Q176" s="66"/>
      <c r="R176" s="19"/>
      <c r="S176" s="19"/>
      <c r="T176" s="19"/>
      <c r="U176" s="30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80"/>
      <c r="AH176" s="19"/>
      <c r="AI176" s="19"/>
      <c r="AJ176" s="24"/>
      <c r="AK176" s="24"/>
      <c r="AL176" s="24"/>
      <c r="AM176" s="24"/>
      <c r="AN176" s="24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</row>
    <row r="177" spans="1:60" s="18" customFormat="1" ht="20.100000000000001" customHeight="1" x14ac:dyDescent="0.25">
      <c r="M177" s="12"/>
      <c r="N177" s="12"/>
      <c r="O177" s="12"/>
      <c r="P177" s="66"/>
      <c r="Q177" s="12"/>
      <c r="R177" s="19"/>
      <c r="S177" s="19"/>
      <c r="T177" s="19"/>
      <c r="U177" s="30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80"/>
      <c r="AH177" s="19"/>
      <c r="AI177" s="19"/>
      <c r="AJ177" s="24"/>
      <c r="AK177" s="24"/>
      <c r="AL177" s="24"/>
      <c r="AM177" s="24"/>
      <c r="AN177" s="24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</row>
    <row r="178" spans="1:60" s="11" customFormat="1" ht="10.15" customHeight="1" x14ac:dyDescent="0.25">
      <c r="M178" s="8"/>
      <c r="N178" s="8"/>
      <c r="O178" s="8"/>
      <c r="P178" s="147" t="s">
        <v>72</v>
      </c>
      <c r="Q178" s="21"/>
      <c r="R178" s="148" t="s">
        <v>36</v>
      </c>
      <c r="S178" s="148" t="s">
        <v>37</v>
      </c>
      <c r="T178" s="148" t="s">
        <v>38</v>
      </c>
      <c r="U178" s="27"/>
      <c r="V178" s="150" t="s">
        <v>7</v>
      </c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5" t="s">
        <v>8</v>
      </c>
      <c r="AI178" s="155"/>
      <c r="AJ178" s="153" t="s">
        <v>11</v>
      </c>
      <c r="AK178" s="154" t="s">
        <v>32</v>
      </c>
      <c r="AL178" s="141" t="s">
        <v>34</v>
      </c>
      <c r="AM178" s="142" t="s">
        <v>35</v>
      </c>
      <c r="AN178" s="59"/>
      <c r="AO178" s="37"/>
      <c r="AP178" s="37"/>
      <c r="AQ178" s="143"/>
      <c r="AR178" s="143"/>
      <c r="AS178" s="143"/>
      <c r="AT178" s="143"/>
      <c r="AU178" s="143"/>
      <c r="AV178" s="143"/>
      <c r="AW178" s="143"/>
      <c r="AX178" s="143"/>
      <c r="AY178" s="37"/>
      <c r="AZ178" s="37"/>
      <c r="BA178" s="37"/>
      <c r="BB178" s="37"/>
      <c r="BC178" s="37"/>
      <c r="BD178" s="37"/>
      <c r="BE178" s="41"/>
      <c r="BF178" s="41"/>
      <c r="BG178" s="41"/>
      <c r="BH178" s="10"/>
    </row>
    <row r="179" spans="1:60" s="11" customFormat="1" ht="16.5" customHeight="1" x14ac:dyDescent="0.25">
      <c r="A179" s="129" t="s">
        <v>69</v>
      </c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"/>
      <c r="P179" s="147"/>
      <c r="Q179" s="21"/>
      <c r="R179" s="149"/>
      <c r="S179" s="149"/>
      <c r="T179" s="149"/>
      <c r="U179" s="27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5"/>
      <c r="AI179" s="155"/>
      <c r="AJ179" s="153"/>
      <c r="AK179" s="154"/>
      <c r="AL179" s="141"/>
      <c r="AM179" s="142"/>
      <c r="AN179" s="59"/>
      <c r="AO179" s="144" t="s">
        <v>12</v>
      </c>
      <c r="AP179" s="145" t="s">
        <v>13</v>
      </c>
      <c r="AQ179" s="151" t="s">
        <v>14</v>
      </c>
      <c r="AR179" s="151"/>
      <c r="AS179" s="156" t="s">
        <v>15</v>
      </c>
      <c r="AT179" s="156"/>
      <c r="AU179" s="139" t="s">
        <v>16</v>
      </c>
      <c r="AV179" s="139"/>
      <c r="AW179" s="140" t="s">
        <v>17</v>
      </c>
      <c r="AX179" s="140"/>
      <c r="AY179" s="165" t="s">
        <v>18</v>
      </c>
      <c r="AZ179" s="164" t="s">
        <v>19</v>
      </c>
      <c r="BA179" s="161" t="s">
        <v>20</v>
      </c>
      <c r="BB179" s="114"/>
      <c r="BC179" s="162" t="s">
        <v>21</v>
      </c>
      <c r="BD179" s="163" t="s">
        <v>22</v>
      </c>
      <c r="BE179" s="157" t="s">
        <v>23</v>
      </c>
      <c r="BF179" s="157"/>
      <c r="BG179" s="157"/>
      <c r="BH179" s="1"/>
    </row>
    <row r="180" spans="1:60" s="11" customFormat="1" ht="10.15" customHeight="1" x14ac:dyDescent="0.25">
      <c r="A180" s="20"/>
      <c r="M180" s="8"/>
      <c r="N180" s="8"/>
      <c r="O180" s="8"/>
      <c r="P180" s="147"/>
      <c r="Q180" s="21"/>
      <c r="R180" s="149"/>
      <c r="S180" s="149"/>
      <c r="T180" s="149"/>
      <c r="U180" s="27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5"/>
      <c r="AI180" s="155"/>
      <c r="AJ180" s="153"/>
      <c r="AK180" s="154"/>
      <c r="AL180" s="141"/>
      <c r="AM180" s="142"/>
      <c r="AN180" s="59"/>
      <c r="AO180" s="144"/>
      <c r="AP180" s="145"/>
      <c r="AQ180" s="40">
        <v>1</v>
      </c>
      <c r="AR180" s="40" t="s">
        <v>57</v>
      </c>
      <c r="AS180" s="40">
        <v>12</v>
      </c>
      <c r="AT180" s="53" t="s">
        <v>56</v>
      </c>
      <c r="AU180" s="40">
        <v>1</v>
      </c>
      <c r="AV180" s="40" t="s">
        <v>57</v>
      </c>
      <c r="AW180" s="40">
        <v>12</v>
      </c>
      <c r="AX180" s="53" t="s">
        <v>56</v>
      </c>
      <c r="AY180" s="165"/>
      <c r="AZ180" s="164"/>
      <c r="BA180" s="161"/>
      <c r="BB180" s="53" t="s">
        <v>58</v>
      </c>
      <c r="BC180" s="162"/>
      <c r="BD180" s="163"/>
      <c r="BE180" s="157"/>
      <c r="BF180" s="157"/>
      <c r="BG180" s="157"/>
      <c r="BH180" s="10"/>
    </row>
    <row r="181" spans="1:60" s="11" customFormat="1" ht="13.9" customHeight="1" x14ac:dyDescent="0.25">
      <c r="A181" s="67" t="s">
        <v>25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  <c r="P181" s="147"/>
      <c r="Q181" s="21"/>
      <c r="R181" s="149"/>
      <c r="S181" s="149"/>
      <c r="T181" s="149"/>
      <c r="U181" s="27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5"/>
      <c r="AI181" s="155"/>
      <c r="AJ181" s="153"/>
      <c r="AK181" s="154"/>
      <c r="AL181" s="141"/>
      <c r="AM181" s="142"/>
      <c r="AN181" s="59"/>
      <c r="AO181" s="144"/>
      <c r="AP181" s="145"/>
      <c r="AQ181" s="41"/>
      <c r="AR181" s="40">
        <v>0.3</v>
      </c>
      <c r="AS181" s="41"/>
      <c r="AT181" s="40">
        <v>0.1</v>
      </c>
      <c r="AU181" s="41"/>
      <c r="AV181" s="40">
        <v>0.3</v>
      </c>
      <c r="AW181" s="41"/>
      <c r="AX181" s="40">
        <v>0.1</v>
      </c>
      <c r="AY181" s="165"/>
      <c r="AZ181" s="164"/>
      <c r="BA181" s="161"/>
      <c r="BB181" s="40">
        <v>0.3</v>
      </c>
      <c r="BC181" s="162"/>
      <c r="BD181" s="163"/>
      <c r="BE181" s="158" t="s">
        <v>59</v>
      </c>
      <c r="BF181" s="159" t="s">
        <v>60</v>
      </c>
      <c r="BG181" s="160" t="s">
        <v>24</v>
      </c>
      <c r="BH181" s="2"/>
    </row>
    <row r="182" spans="1:60" s="11" customFormat="1" ht="10.15" customHeight="1" x14ac:dyDescent="0.25">
      <c r="A182" s="3"/>
      <c r="M182" s="8"/>
      <c r="N182" s="8"/>
      <c r="O182" s="8"/>
      <c r="P182" s="147"/>
      <c r="Q182" s="21"/>
      <c r="R182" s="149"/>
      <c r="S182" s="149"/>
      <c r="T182" s="149"/>
      <c r="U182" s="27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5"/>
      <c r="AI182" s="155"/>
      <c r="AJ182" s="153"/>
      <c r="AK182" s="154"/>
      <c r="AL182" s="141"/>
      <c r="AM182" s="142"/>
      <c r="AN182" s="59"/>
      <c r="AO182" s="144"/>
      <c r="AP182" s="145"/>
      <c r="AQ182" s="41"/>
      <c r="AR182" s="60">
        <v>0</v>
      </c>
      <c r="AS182" s="61"/>
      <c r="AT182" s="60">
        <v>0</v>
      </c>
      <c r="AU182" s="62"/>
      <c r="AV182" s="60">
        <v>0</v>
      </c>
      <c r="AW182" s="61"/>
      <c r="AX182" s="60">
        <v>0</v>
      </c>
      <c r="AY182" s="165"/>
      <c r="AZ182" s="164"/>
      <c r="BA182" s="161"/>
      <c r="BB182" s="60">
        <v>0</v>
      </c>
      <c r="BC182" s="162"/>
      <c r="BD182" s="163"/>
      <c r="BE182" s="158"/>
      <c r="BF182" s="159"/>
      <c r="BG182" s="160"/>
      <c r="BH182" s="10"/>
    </row>
    <row r="183" spans="1:60" s="11" customFormat="1" ht="130.9" customHeight="1" x14ac:dyDescent="0.25">
      <c r="A183" s="133" t="s">
        <v>0</v>
      </c>
      <c r="B183" s="134" t="s">
        <v>9</v>
      </c>
      <c r="C183" s="135"/>
      <c r="D183" s="135"/>
      <c r="E183" s="135"/>
      <c r="F183" s="135"/>
      <c r="G183" s="136"/>
      <c r="H183" s="68" t="s">
        <v>10</v>
      </c>
      <c r="I183" s="68" t="s">
        <v>30</v>
      </c>
      <c r="J183" s="68" t="s">
        <v>31</v>
      </c>
      <c r="K183" s="68" t="s">
        <v>33</v>
      </c>
      <c r="L183" s="68" t="s">
        <v>71</v>
      </c>
      <c r="M183" s="137" t="s">
        <v>1</v>
      </c>
      <c r="N183" s="137" t="s">
        <v>6</v>
      </c>
      <c r="O183" s="4"/>
      <c r="P183" s="147"/>
      <c r="Q183" s="21"/>
      <c r="R183" s="149"/>
      <c r="S183" s="149"/>
      <c r="T183" s="149"/>
      <c r="U183" s="27"/>
      <c r="V183" s="71" t="s">
        <v>53</v>
      </c>
      <c r="W183" s="59"/>
      <c r="X183" s="71" t="s">
        <v>54</v>
      </c>
      <c r="Y183" s="59"/>
      <c r="Z183" s="71" t="s">
        <v>40</v>
      </c>
      <c r="AA183" s="59"/>
      <c r="AB183" s="71" t="s">
        <v>43</v>
      </c>
      <c r="AC183" s="9"/>
      <c r="AD183" s="71" t="s">
        <v>55</v>
      </c>
      <c r="AE183" s="77"/>
      <c r="AF183" s="71" t="s">
        <v>68</v>
      </c>
      <c r="AG183" s="150" t="s">
        <v>65</v>
      </c>
      <c r="AH183" s="59"/>
      <c r="AI183" s="82" t="s">
        <v>44</v>
      </c>
      <c r="AJ183" s="92" t="s">
        <v>45</v>
      </c>
      <c r="AK183" s="90" t="s">
        <v>45</v>
      </c>
      <c r="AL183" s="88" t="s">
        <v>48</v>
      </c>
      <c r="AM183" s="94"/>
      <c r="AN183" s="96"/>
      <c r="AO183" s="40">
        <v>50</v>
      </c>
      <c r="AP183" s="40">
        <v>35</v>
      </c>
      <c r="AQ183" s="41">
        <v>27.5</v>
      </c>
      <c r="AR183" s="103">
        <f>AR181*AR182</f>
        <v>0</v>
      </c>
      <c r="AS183" s="41">
        <v>23.5</v>
      </c>
      <c r="AT183" s="46">
        <f>AT181*AT182</f>
        <v>0</v>
      </c>
      <c r="AU183" s="41">
        <v>20.5</v>
      </c>
      <c r="AV183" s="102">
        <f>AV181*AV182</f>
        <v>0</v>
      </c>
      <c r="AW183" s="41">
        <v>16.399999999999999</v>
      </c>
      <c r="AX183" s="43">
        <f>AX181*AX182</f>
        <v>0</v>
      </c>
      <c r="AY183" s="40">
        <v>10</v>
      </c>
      <c r="AZ183" s="40">
        <v>5</v>
      </c>
      <c r="BA183" s="40">
        <v>3</v>
      </c>
      <c r="BB183" s="51">
        <f>BB181*BB182</f>
        <v>0</v>
      </c>
      <c r="BC183" s="40">
        <v>2</v>
      </c>
      <c r="BD183" s="40">
        <v>1</v>
      </c>
      <c r="BE183" s="40">
        <v>1</v>
      </c>
      <c r="BF183" s="40">
        <v>2</v>
      </c>
      <c r="BG183" s="40">
        <v>3</v>
      </c>
      <c r="BH183" s="4"/>
    </row>
    <row r="184" spans="1:60" s="11" customFormat="1" ht="19.899999999999999" customHeight="1" x14ac:dyDescent="0.25">
      <c r="A184" s="133"/>
      <c r="B184" s="130" t="s">
        <v>7</v>
      </c>
      <c r="C184" s="131"/>
      <c r="D184" s="131"/>
      <c r="E184" s="131"/>
      <c r="F184" s="131"/>
      <c r="G184" s="132"/>
      <c r="H184" s="133" t="s">
        <v>8</v>
      </c>
      <c r="I184" s="133" t="s">
        <v>11</v>
      </c>
      <c r="J184" s="133" t="s">
        <v>32</v>
      </c>
      <c r="K184" s="133" t="s">
        <v>34</v>
      </c>
      <c r="L184" s="133" t="s">
        <v>35</v>
      </c>
      <c r="M184" s="138"/>
      <c r="N184" s="138"/>
      <c r="O184" s="4"/>
      <c r="P184" s="147"/>
      <c r="Q184" s="21"/>
      <c r="R184" s="149"/>
      <c r="S184" s="149"/>
      <c r="T184" s="149"/>
      <c r="U184" s="27"/>
      <c r="V184" s="75" t="s">
        <v>61</v>
      </c>
      <c r="W184" s="9"/>
      <c r="X184" s="75" t="s">
        <v>41</v>
      </c>
      <c r="Y184" s="9"/>
      <c r="Z184" s="75" t="s">
        <v>62</v>
      </c>
      <c r="AA184" s="9"/>
      <c r="AB184" s="75" t="s">
        <v>42</v>
      </c>
      <c r="AC184" s="9"/>
      <c r="AD184" s="75" t="s">
        <v>63</v>
      </c>
      <c r="AE184" s="77"/>
      <c r="AF184" s="71" t="s">
        <v>64</v>
      </c>
      <c r="AG184" s="150"/>
      <c r="AH184" s="9"/>
      <c r="AI184" s="82" t="s">
        <v>39</v>
      </c>
      <c r="AJ184" s="93" t="s">
        <v>46</v>
      </c>
      <c r="AK184" s="91" t="s">
        <v>47</v>
      </c>
      <c r="AL184" s="89" t="s">
        <v>49</v>
      </c>
      <c r="AM184" s="95" t="s">
        <v>50</v>
      </c>
      <c r="AN184" s="74"/>
      <c r="AO184" s="40"/>
      <c r="AP184" s="40"/>
      <c r="AQ184" s="41"/>
      <c r="AR184" s="85"/>
      <c r="AS184" s="41"/>
      <c r="AT184" s="85"/>
      <c r="AU184" s="41"/>
      <c r="AV184" s="85"/>
      <c r="AW184" s="41"/>
      <c r="AX184" s="85"/>
      <c r="AY184" s="40"/>
      <c r="AZ184" s="40"/>
      <c r="BA184" s="40"/>
      <c r="BB184" s="85"/>
      <c r="BC184" s="40"/>
      <c r="BD184" s="40"/>
      <c r="BE184" s="40"/>
      <c r="BF184" s="40"/>
      <c r="BG184" s="40"/>
      <c r="BH184" s="4"/>
    </row>
    <row r="185" spans="1:60" s="11" customFormat="1" ht="19.899999999999999" customHeight="1" x14ac:dyDescent="0.25">
      <c r="A185" s="133"/>
      <c r="B185" s="130" t="s">
        <v>27</v>
      </c>
      <c r="C185" s="131"/>
      <c r="D185" s="131"/>
      <c r="E185" s="131"/>
      <c r="F185" s="132"/>
      <c r="G185" s="133" t="s">
        <v>28</v>
      </c>
      <c r="H185" s="133"/>
      <c r="I185" s="133"/>
      <c r="J185" s="133"/>
      <c r="K185" s="133"/>
      <c r="L185" s="133"/>
      <c r="M185" s="138"/>
      <c r="N185" s="138"/>
      <c r="O185" s="4"/>
      <c r="P185" s="147"/>
      <c r="Q185" s="21"/>
      <c r="R185" s="149"/>
      <c r="S185" s="149"/>
      <c r="T185" s="149"/>
      <c r="U185" s="27"/>
      <c r="V185" s="76">
        <v>30</v>
      </c>
      <c r="W185" s="70"/>
      <c r="X185" s="76">
        <v>22.5</v>
      </c>
      <c r="Y185" s="70"/>
      <c r="Z185" s="76">
        <v>15</v>
      </c>
      <c r="AA185" s="70"/>
      <c r="AB185" s="76">
        <v>11.25</v>
      </c>
      <c r="AC185" s="72"/>
      <c r="AD185" s="76"/>
      <c r="AE185" s="59"/>
      <c r="AF185" s="59"/>
      <c r="AG185" s="150"/>
      <c r="AH185" s="9"/>
      <c r="AI185" s="82">
        <v>6</v>
      </c>
      <c r="AJ185" s="93" t="s">
        <v>66</v>
      </c>
      <c r="AK185" s="91" t="s">
        <v>66</v>
      </c>
      <c r="AL185" s="89" t="s">
        <v>67</v>
      </c>
      <c r="AM185" s="95" t="s">
        <v>51</v>
      </c>
      <c r="AN185" s="74"/>
      <c r="AO185" s="40"/>
      <c r="AP185" s="40"/>
      <c r="AQ185" s="41"/>
      <c r="AR185" s="85"/>
      <c r="AS185" s="41"/>
      <c r="AT185" s="85"/>
      <c r="AU185" s="41"/>
      <c r="AV185" s="85"/>
      <c r="AW185" s="41"/>
      <c r="AX185" s="85"/>
      <c r="AY185" s="40"/>
      <c r="AZ185" s="40"/>
      <c r="BA185" s="40"/>
      <c r="BB185" s="85"/>
      <c r="BC185" s="40"/>
      <c r="BD185" s="40"/>
      <c r="BE185" s="40"/>
      <c r="BF185" s="40"/>
      <c r="BG185" s="40"/>
      <c r="BH185" s="4"/>
    </row>
    <row r="186" spans="1:60" s="11" customFormat="1" ht="19.899999999999999" customHeight="1" x14ac:dyDescent="0.25">
      <c r="A186" s="133"/>
      <c r="B186" s="69" t="s">
        <v>2</v>
      </c>
      <c r="C186" s="69" t="s">
        <v>3</v>
      </c>
      <c r="D186" s="69" t="s">
        <v>4</v>
      </c>
      <c r="E186" s="69" t="s">
        <v>5</v>
      </c>
      <c r="F186" s="69" t="s">
        <v>29</v>
      </c>
      <c r="G186" s="133"/>
      <c r="H186" s="133"/>
      <c r="I186" s="133"/>
      <c r="J186" s="133"/>
      <c r="K186" s="133"/>
      <c r="L186" s="133"/>
      <c r="M186" s="138"/>
      <c r="N186" s="138"/>
      <c r="O186" s="4"/>
      <c r="P186" s="147"/>
      <c r="Q186" s="21"/>
      <c r="R186" s="149"/>
      <c r="S186" s="149"/>
      <c r="T186" s="149"/>
      <c r="U186" s="28"/>
      <c r="V186" s="73">
        <v>0.4</v>
      </c>
      <c r="W186" s="74"/>
      <c r="X186" s="73">
        <v>0.3</v>
      </c>
      <c r="Y186" s="74"/>
      <c r="Z186" s="73">
        <v>0.2</v>
      </c>
      <c r="AA186" s="74"/>
      <c r="AB186" s="74">
        <v>0.15</v>
      </c>
      <c r="AC186" s="74"/>
      <c r="AD186" s="73">
        <v>0.4</v>
      </c>
      <c r="AE186" s="26"/>
      <c r="AF186" s="73">
        <v>0.3</v>
      </c>
      <c r="AG186" s="150"/>
      <c r="AH186" s="9"/>
      <c r="AI186" s="83">
        <v>0.1</v>
      </c>
      <c r="AJ186" s="93">
        <v>4.5999999999999996</v>
      </c>
      <c r="AK186" s="91">
        <v>4.5999999999999996</v>
      </c>
      <c r="AL186" s="89" t="s">
        <v>70</v>
      </c>
      <c r="AM186" s="95" t="s">
        <v>52</v>
      </c>
      <c r="AN186" s="74"/>
      <c r="AO186" s="40"/>
      <c r="AP186" s="40"/>
      <c r="AQ186" s="41"/>
      <c r="AR186" s="85"/>
      <c r="AS186" s="41"/>
      <c r="AT186" s="85"/>
      <c r="AU186" s="41"/>
      <c r="AV186" s="85"/>
      <c r="AW186" s="41"/>
      <c r="AX186" s="85"/>
      <c r="AY186" s="40"/>
      <c r="AZ186" s="40"/>
      <c r="BA186" s="40"/>
      <c r="BB186" s="85"/>
      <c r="BC186" s="40"/>
      <c r="BD186" s="40"/>
      <c r="BE186" s="40"/>
      <c r="BF186" s="40"/>
      <c r="BG186" s="40"/>
      <c r="BH186" s="4"/>
    </row>
    <row r="187" spans="1:60" s="12" customFormat="1" ht="25.15" customHeight="1" x14ac:dyDescent="0.25">
      <c r="A187" s="63"/>
      <c r="B187" s="32">
        <f>V187</f>
        <v>0</v>
      </c>
      <c r="C187" s="32">
        <f>X187</f>
        <v>0</v>
      </c>
      <c r="D187" s="32">
        <f>Z187</f>
        <v>0</v>
      </c>
      <c r="E187" s="32">
        <f>AB187</f>
        <v>0</v>
      </c>
      <c r="F187" s="32">
        <f>AD187</f>
        <v>0</v>
      </c>
      <c r="G187" s="32">
        <f>AF187</f>
        <v>0</v>
      </c>
      <c r="H187" s="32">
        <f>AI187</f>
        <v>0</v>
      </c>
      <c r="I187" s="87">
        <f>AJ187</f>
        <v>0</v>
      </c>
      <c r="J187" s="86">
        <f>AK187</f>
        <v>0</v>
      </c>
      <c r="K187" s="87">
        <f>AL187</f>
        <v>0</v>
      </c>
      <c r="L187" s="33">
        <f>AM187</f>
        <v>0</v>
      </c>
      <c r="M187" s="34">
        <f>SUM(B187:L187)</f>
        <v>0</v>
      </c>
      <c r="N187" s="34"/>
      <c r="O187" s="7"/>
      <c r="P187" s="147"/>
      <c r="Q187" s="146"/>
      <c r="R187" s="107"/>
      <c r="S187" s="108"/>
      <c r="T187" s="112"/>
      <c r="U187" s="36">
        <v>0</v>
      </c>
      <c r="V187" s="84">
        <f>U187*V186</f>
        <v>0</v>
      </c>
      <c r="W187" s="36">
        <v>0</v>
      </c>
      <c r="X187" s="78">
        <f>W187*X186</f>
        <v>0</v>
      </c>
      <c r="Y187" s="36">
        <v>0</v>
      </c>
      <c r="Z187" s="78">
        <f>Y187*Z186</f>
        <v>0</v>
      </c>
      <c r="AA187" s="36">
        <v>0</v>
      </c>
      <c r="AB187" s="78">
        <f>AA187*AB186</f>
        <v>0</v>
      </c>
      <c r="AC187" s="36">
        <v>0</v>
      </c>
      <c r="AD187" s="78">
        <f>AC187*AD186</f>
        <v>0</v>
      </c>
      <c r="AE187" s="36">
        <v>0</v>
      </c>
      <c r="AF187" s="78">
        <f>AE187*AF186</f>
        <v>0</v>
      </c>
      <c r="AG187" s="98">
        <f>V187+X187+Z187+AB187+AD187+AF187</f>
        <v>0</v>
      </c>
      <c r="AH187" s="36">
        <v>0</v>
      </c>
      <c r="AI187" s="106">
        <f>AH187*AI186</f>
        <v>0</v>
      </c>
      <c r="AJ187" s="115">
        <v>0</v>
      </c>
      <c r="AK187" s="116">
        <v>0</v>
      </c>
      <c r="AL187" s="117">
        <v>0</v>
      </c>
      <c r="AM187" s="118">
        <v>0</v>
      </c>
      <c r="AN187" s="97"/>
      <c r="AO187" s="42">
        <f>(M187-L187)/100*50</f>
        <v>0</v>
      </c>
      <c r="AP187" s="99">
        <f>(M187-L187)/100*35</f>
        <v>0</v>
      </c>
      <c r="AQ187" s="104">
        <f>(M187-L187)/100*27.5</f>
        <v>0</v>
      </c>
      <c r="AR187" s="105">
        <f>(M187-L187)/100*AR183+AQ187</f>
        <v>0</v>
      </c>
      <c r="AS187" s="100">
        <f t="shared" ref="AS187:AS196" si="274">(M187-L187)/100*23.5</f>
        <v>0</v>
      </c>
      <c r="AT187" s="45">
        <f>(M187-L187)/100*AT183+AS187</f>
        <v>0</v>
      </c>
      <c r="AU187" s="101">
        <f>(M187-L187)/100*20.5</f>
        <v>0</v>
      </c>
      <c r="AV187" s="101">
        <f>(M187-L187)/100*AV183+AU187</f>
        <v>0</v>
      </c>
      <c r="AW187" s="44">
        <f>(M187-L187)/100*16.4</f>
        <v>0</v>
      </c>
      <c r="AX187" s="44">
        <f>(M187-L187)/100*AX183+AW187</f>
        <v>0</v>
      </c>
      <c r="AY187" s="48">
        <f>(M187-L187)/100*10</f>
        <v>0</v>
      </c>
      <c r="AZ187" s="47">
        <f>(M187-L187)/100*5</f>
        <v>0</v>
      </c>
      <c r="BA187" s="49">
        <f>(M187-L187)/100*3</f>
        <v>0</v>
      </c>
      <c r="BB187" s="52">
        <f>(M187-L187)/100*BB183</f>
        <v>0</v>
      </c>
      <c r="BC187" s="54">
        <f>(M187-L187)/100*2</f>
        <v>0</v>
      </c>
      <c r="BD187" s="55">
        <f>(M187-L187)/100*1</f>
        <v>0</v>
      </c>
      <c r="BE187" s="56">
        <f>(M187-L187)/100*1</f>
        <v>0</v>
      </c>
      <c r="BF187" s="57">
        <f>(M187-L187)/100*2</f>
        <v>0</v>
      </c>
      <c r="BG187" s="58">
        <f>(M187-L187)/100*3</f>
        <v>0</v>
      </c>
      <c r="BH187" s="5"/>
    </row>
    <row r="188" spans="1:60" s="12" customFormat="1" ht="25.15" customHeight="1" x14ac:dyDescent="0.25">
      <c r="A188" s="63"/>
      <c r="B188" s="32">
        <f t="shared" ref="B188:B196" si="275">V188</f>
        <v>0</v>
      </c>
      <c r="C188" s="32">
        <f t="shared" ref="C188:C196" si="276">X188</f>
        <v>0</v>
      </c>
      <c r="D188" s="32">
        <f t="shared" ref="D188:D196" si="277">Z188</f>
        <v>0</v>
      </c>
      <c r="E188" s="32">
        <f t="shared" ref="E188:E196" si="278">AB188</f>
        <v>0</v>
      </c>
      <c r="F188" s="32">
        <f t="shared" ref="F188:F196" si="279">AD188</f>
        <v>0</v>
      </c>
      <c r="G188" s="32">
        <f t="shared" ref="G188:G196" si="280">AF188</f>
        <v>0</v>
      </c>
      <c r="H188" s="32">
        <f t="shared" ref="H188:H196" si="281">AI188</f>
        <v>0</v>
      </c>
      <c r="I188" s="87">
        <f t="shared" ref="I188:I196" si="282">AJ188</f>
        <v>0</v>
      </c>
      <c r="J188" s="86">
        <f t="shared" ref="J188:J196" si="283">AK188</f>
        <v>0</v>
      </c>
      <c r="K188" s="87">
        <f t="shared" ref="K188:K196" si="284">AL188</f>
        <v>0</v>
      </c>
      <c r="L188" s="33">
        <f t="shared" ref="L188:L196" si="285">AM188</f>
        <v>0</v>
      </c>
      <c r="M188" s="34">
        <f t="shared" ref="M188:M196" si="286">SUM(B188:L188)</f>
        <v>0</v>
      </c>
      <c r="N188" s="34"/>
      <c r="O188" s="7"/>
      <c r="P188" s="147"/>
      <c r="Q188" s="146"/>
      <c r="R188" s="109"/>
      <c r="S188" s="113"/>
      <c r="T188" s="112"/>
      <c r="U188" s="36">
        <v>0</v>
      </c>
      <c r="V188" s="84">
        <f>U188*V186</f>
        <v>0</v>
      </c>
      <c r="W188" s="36">
        <v>0</v>
      </c>
      <c r="X188" s="78">
        <f>W188*X186</f>
        <v>0</v>
      </c>
      <c r="Y188" s="36">
        <v>0</v>
      </c>
      <c r="Z188" s="78">
        <f>Y188*Z186</f>
        <v>0</v>
      </c>
      <c r="AA188" s="36">
        <v>0</v>
      </c>
      <c r="AB188" s="78">
        <f>AA188*AB186</f>
        <v>0</v>
      </c>
      <c r="AC188" s="36">
        <v>0</v>
      </c>
      <c r="AD188" s="78">
        <f>AC188*AD186</f>
        <v>0</v>
      </c>
      <c r="AE188" s="36">
        <v>0</v>
      </c>
      <c r="AF188" s="78">
        <f>AE188*AF186</f>
        <v>0</v>
      </c>
      <c r="AG188" s="98">
        <f t="shared" ref="AG188:AG196" si="287">V188+X188+Z188+AB188+AD188+AF188</f>
        <v>0</v>
      </c>
      <c r="AH188" s="36">
        <v>0</v>
      </c>
      <c r="AI188" s="106">
        <f>AH188*AI186</f>
        <v>0</v>
      </c>
      <c r="AJ188" s="115">
        <v>0</v>
      </c>
      <c r="AK188" s="116">
        <v>0</v>
      </c>
      <c r="AL188" s="117">
        <v>0</v>
      </c>
      <c r="AM188" s="118">
        <v>0</v>
      </c>
      <c r="AN188" s="97"/>
      <c r="AO188" s="42">
        <f t="shared" ref="AO188:AO196" si="288">(M188-L188)/100*50</f>
        <v>0</v>
      </c>
      <c r="AP188" s="99">
        <f t="shared" ref="AP188:AP196" si="289">(M188-L188)/100*35</f>
        <v>0</v>
      </c>
      <c r="AQ188" s="104">
        <f t="shared" ref="AQ188:AQ196" si="290">(M188-L188)/100*27.5</f>
        <v>0</v>
      </c>
      <c r="AR188" s="105">
        <f t="shared" ref="AR188:AR196" si="291">(M188-L188)/100*AR184+AQ188</f>
        <v>0</v>
      </c>
      <c r="AS188" s="100">
        <f t="shared" si="274"/>
        <v>0</v>
      </c>
      <c r="AT188" s="45">
        <f t="shared" ref="AT188:AT196" si="292">(M188-L188)/100*AT184+AS188</f>
        <v>0</v>
      </c>
      <c r="AU188" s="101">
        <f t="shared" ref="AU188:AU196" si="293">(M188-L188)/100*20.5</f>
        <v>0</v>
      </c>
      <c r="AV188" s="101">
        <f t="shared" ref="AV188:AV196" si="294">(M188-L188)/100*AV184+AU188</f>
        <v>0</v>
      </c>
      <c r="AW188" s="44">
        <f t="shared" ref="AW188:AW196" si="295">(M188-L188)/100*16.4</f>
        <v>0</v>
      </c>
      <c r="AX188" s="44">
        <f t="shared" ref="AX188:AX196" si="296">(M188-L188)/100*AX184+AW188</f>
        <v>0</v>
      </c>
      <c r="AY188" s="48">
        <f t="shared" ref="AY188:AY196" si="297">(M188-L188)/100*10</f>
        <v>0</v>
      </c>
      <c r="AZ188" s="47">
        <f t="shared" ref="AZ188:AZ196" si="298">(M188-L188)/100*5</f>
        <v>0</v>
      </c>
      <c r="BA188" s="49">
        <f t="shared" ref="BA188:BA196" si="299">(M188-L188)/100*3</f>
        <v>0</v>
      </c>
      <c r="BB188" s="52">
        <f t="shared" ref="BB188:BB196" si="300">(M188-L188)/100*BB184</f>
        <v>0</v>
      </c>
      <c r="BC188" s="54">
        <f t="shared" ref="BC188:BC196" si="301">(M188-L188)/100*2</f>
        <v>0</v>
      </c>
      <c r="BD188" s="55">
        <f t="shared" ref="BD188:BD196" si="302">(M188-L188)/100*1</f>
        <v>0</v>
      </c>
      <c r="BE188" s="56">
        <f t="shared" ref="BE188:BE196" si="303">(M188-L188)/100*1</f>
        <v>0</v>
      </c>
      <c r="BF188" s="57">
        <f t="shared" ref="BF188:BF196" si="304">(M188-L188)/100*2</f>
        <v>0</v>
      </c>
      <c r="BG188" s="58">
        <f t="shared" ref="BG188:BG196" si="305">(M188-L188)/100*3</f>
        <v>0</v>
      </c>
      <c r="BH188" s="5"/>
    </row>
    <row r="189" spans="1:60" s="12" customFormat="1" ht="25.15" customHeight="1" x14ac:dyDescent="0.25">
      <c r="A189" s="63"/>
      <c r="B189" s="32">
        <f t="shared" si="275"/>
        <v>0</v>
      </c>
      <c r="C189" s="32">
        <f t="shared" si="276"/>
        <v>0</v>
      </c>
      <c r="D189" s="32">
        <f t="shared" si="277"/>
        <v>0</v>
      </c>
      <c r="E189" s="32">
        <f t="shared" si="278"/>
        <v>0</v>
      </c>
      <c r="F189" s="32">
        <f t="shared" si="279"/>
        <v>0</v>
      </c>
      <c r="G189" s="32">
        <f t="shared" si="280"/>
        <v>0</v>
      </c>
      <c r="H189" s="32">
        <f t="shared" si="281"/>
        <v>0</v>
      </c>
      <c r="I189" s="87">
        <f t="shared" si="282"/>
        <v>0</v>
      </c>
      <c r="J189" s="86">
        <f t="shared" si="283"/>
        <v>0</v>
      </c>
      <c r="K189" s="87">
        <f t="shared" si="284"/>
        <v>0</v>
      </c>
      <c r="L189" s="33">
        <f t="shared" si="285"/>
        <v>0</v>
      </c>
      <c r="M189" s="34">
        <f t="shared" si="286"/>
        <v>0</v>
      </c>
      <c r="N189" s="35"/>
      <c r="O189" s="6"/>
      <c r="P189" s="147"/>
      <c r="Q189" s="146"/>
      <c r="R189" s="107"/>
      <c r="S189" s="113"/>
      <c r="T189" s="112"/>
      <c r="U189" s="36">
        <v>0</v>
      </c>
      <c r="V189" s="84">
        <f>U189*V186</f>
        <v>0</v>
      </c>
      <c r="W189" s="36">
        <v>0</v>
      </c>
      <c r="X189" s="78">
        <f>W189*X186</f>
        <v>0</v>
      </c>
      <c r="Y189" s="36">
        <v>0</v>
      </c>
      <c r="Z189" s="78">
        <f>Y189*Z186</f>
        <v>0</v>
      </c>
      <c r="AA189" s="36">
        <v>0</v>
      </c>
      <c r="AB189" s="78">
        <f>AA189*AB186</f>
        <v>0</v>
      </c>
      <c r="AC189" s="36">
        <v>0</v>
      </c>
      <c r="AD189" s="78">
        <f>AC189*AD186</f>
        <v>0</v>
      </c>
      <c r="AE189" s="36">
        <v>0</v>
      </c>
      <c r="AF189" s="78">
        <f>AE189*AF186</f>
        <v>0</v>
      </c>
      <c r="AG189" s="98">
        <f t="shared" si="287"/>
        <v>0</v>
      </c>
      <c r="AH189" s="36">
        <v>0</v>
      </c>
      <c r="AI189" s="106">
        <f>AH189*AI186</f>
        <v>0</v>
      </c>
      <c r="AJ189" s="115">
        <v>0</v>
      </c>
      <c r="AK189" s="116">
        <v>0</v>
      </c>
      <c r="AL189" s="117">
        <v>0</v>
      </c>
      <c r="AM189" s="118">
        <v>0</v>
      </c>
      <c r="AN189" s="97"/>
      <c r="AO189" s="42">
        <f t="shared" si="288"/>
        <v>0</v>
      </c>
      <c r="AP189" s="99">
        <f t="shared" si="289"/>
        <v>0</v>
      </c>
      <c r="AQ189" s="104">
        <f t="shared" si="290"/>
        <v>0</v>
      </c>
      <c r="AR189" s="105">
        <f t="shared" si="291"/>
        <v>0</v>
      </c>
      <c r="AS189" s="100">
        <f t="shared" si="274"/>
        <v>0</v>
      </c>
      <c r="AT189" s="45">
        <f t="shared" si="292"/>
        <v>0</v>
      </c>
      <c r="AU189" s="101">
        <f t="shared" si="293"/>
        <v>0</v>
      </c>
      <c r="AV189" s="101">
        <f t="shared" si="294"/>
        <v>0</v>
      </c>
      <c r="AW189" s="44">
        <f t="shared" si="295"/>
        <v>0</v>
      </c>
      <c r="AX189" s="44">
        <f t="shared" si="296"/>
        <v>0</v>
      </c>
      <c r="AY189" s="48">
        <f t="shared" si="297"/>
        <v>0</v>
      </c>
      <c r="AZ189" s="47">
        <f t="shared" si="298"/>
        <v>0</v>
      </c>
      <c r="BA189" s="49">
        <f t="shared" si="299"/>
        <v>0</v>
      </c>
      <c r="BB189" s="52">
        <f t="shared" si="300"/>
        <v>0</v>
      </c>
      <c r="BC189" s="54">
        <f t="shared" si="301"/>
        <v>0</v>
      </c>
      <c r="BD189" s="55">
        <f t="shared" si="302"/>
        <v>0</v>
      </c>
      <c r="BE189" s="56">
        <f t="shared" si="303"/>
        <v>0</v>
      </c>
      <c r="BF189" s="57">
        <f t="shared" si="304"/>
        <v>0</v>
      </c>
      <c r="BG189" s="58">
        <f t="shared" si="305"/>
        <v>0</v>
      </c>
      <c r="BH189" s="5"/>
    </row>
    <row r="190" spans="1:60" s="12" customFormat="1" ht="25.15" customHeight="1" x14ac:dyDescent="0.25">
      <c r="A190" s="63"/>
      <c r="B190" s="32">
        <f t="shared" si="275"/>
        <v>0</v>
      </c>
      <c r="C190" s="32">
        <f t="shared" si="276"/>
        <v>0</v>
      </c>
      <c r="D190" s="32">
        <f t="shared" si="277"/>
        <v>0</v>
      </c>
      <c r="E190" s="32">
        <f t="shared" si="278"/>
        <v>0</v>
      </c>
      <c r="F190" s="32">
        <f t="shared" si="279"/>
        <v>0</v>
      </c>
      <c r="G190" s="32">
        <f t="shared" si="280"/>
        <v>0</v>
      </c>
      <c r="H190" s="32">
        <f t="shared" si="281"/>
        <v>0</v>
      </c>
      <c r="I190" s="87">
        <f t="shared" si="282"/>
        <v>0</v>
      </c>
      <c r="J190" s="86">
        <f t="shared" si="283"/>
        <v>0</v>
      </c>
      <c r="K190" s="87">
        <f t="shared" si="284"/>
        <v>0</v>
      </c>
      <c r="L190" s="33">
        <f t="shared" si="285"/>
        <v>0</v>
      </c>
      <c r="M190" s="34">
        <f t="shared" si="286"/>
        <v>0</v>
      </c>
      <c r="N190" s="35"/>
      <c r="O190" s="6"/>
      <c r="P190" s="147"/>
      <c r="Q190" s="146"/>
      <c r="R190" s="110"/>
      <c r="S190" s="111"/>
      <c r="T190" s="112"/>
      <c r="U190" s="36">
        <v>0</v>
      </c>
      <c r="V190" s="84">
        <f>U190*V186</f>
        <v>0</v>
      </c>
      <c r="W190" s="36">
        <v>0</v>
      </c>
      <c r="X190" s="78">
        <f>W190*X186</f>
        <v>0</v>
      </c>
      <c r="Y190" s="36">
        <v>0</v>
      </c>
      <c r="Z190" s="78">
        <f>Y190*Z186</f>
        <v>0</v>
      </c>
      <c r="AA190" s="36">
        <v>0</v>
      </c>
      <c r="AB190" s="78">
        <f>AA190*AB186</f>
        <v>0</v>
      </c>
      <c r="AC190" s="36">
        <v>0</v>
      </c>
      <c r="AD190" s="78">
        <f>AC190*AD186</f>
        <v>0</v>
      </c>
      <c r="AE190" s="36">
        <v>0</v>
      </c>
      <c r="AF190" s="78">
        <f>AE190*AF186</f>
        <v>0</v>
      </c>
      <c r="AG190" s="98">
        <f t="shared" si="287"/>
        <v>0</v>
      </c>
      <c r="AH190" s="36">
        <v>0</v>
      </c>
      <c r="AI190" s="106">
        <f>AH190*AI186</f>
        <v>0</v>
      </c>
      <c r="AJ190" s="115">
        <v>0</v>
      </c>
      <c r="AK190" s="116">
        <v>0</v>
      </c>
      <c r="AL190" s="117">
        <v>0</v>
      </c>
      <c r="AM190" s="118">
        <v>0</v>
      </c>
      <c r="AN190" s="97"/>
      <c r="AO190" s="42">
        <f t="shared" si="288"/>
        <v>0</v>
      </c>
      <c r="AP190" s="99">
        <f t="shared" si="289"/>
        <v>0</v>
      </c>
      <c r="AQ190" s="104">
        <f t="shared" si="290"/>
        <v>0</v>
      </c>
      <c r="AR190" s="105">
        <f t="shared" si="291"/>
        <v>0</v>
      </c>
      <c r="AS190" s="100">
        <f t="shared" si="274"/>
        <v>0</v>
      </c>
      <c r="AT190" s="45">
        <f t="shared" si="292"/>
        <v>0</v>
      </c>
      <c r="AU190" s="101">
        <f t="shared" si="293"/>
        <v>0</v>
      </c>
      <c r="AV190" s="101">
        <f t="shared" si="294"/>
        <v>0</v>
      </c>
      <c r="AW190" s="44">
        <f t="shared" si="295"/>
        <v>0</v>
      </c>
      <c r="AX190" s="44">
        <f t="shared" si="296"/>
        <v>0</v>
      </c>
      <c r="AY190" s="48">
        <f t="shared" si="297"/>
        <v>0</v>
      </c>
      <c r="AZ190" s="47">
        <f t="shared" si="298"/>
        <v>0</v>
      </c>
      <c r="BA190" s="49">
        <f t="shared" si="299"/>
        <v>0</v>
      </c>
      <c r="BB190" s="52">
        <f t="shared" si="300"/>
        <v>0</v>
      </c>
      <c r="BC190" s="54">
        <f t="shared" si="301"/>
        <v>0</v>
      </c>
      <c r="BD190" s="55">
        <f t="shared" si="302"/>
        <v>0</v>
      </c>
      <c r="BE190" s="56">
        <f t="shared" si="303"/>
        <v>0</v>
      </c>
      <c r="BF190" s="57">
        <f t="shared" si="304"/>
        <v>0</v>
      </c>
      <c r="BG190" s="58">
        <f t="shared" si="305"/>
        <v>0</v>
      </c>
      <c r="BH190" s="5"/>
    </row>
    <row r="191" spans="1:60" s="12" customFormat="1" ht="25.15" customHeight="1" x14ac:dyDescent="0.25">
      <c r="A191" s="63"/>
      <c r="B191" s="32">
        <f t="shared" si="275"/>
        <v>0</v>
      </c>
      <c r="C191" s="32">
        <f t="shared" si="276"/>
        <v>0</v>
      </c>
      <c r="D191" s="32">
        <f t="shared" si="277"/>
        <v>0</v>
      </c>
      <c r="E191" s="32">
        <f t="shared" si="278"/>
        <v>0</v>
      </c>
      <c r="F191" s="32">
        <f t="shared" si="279"/>
        <v>0</v>
      </c>
      <c r="G191" s="32">
        <f t="shared" si="280"/>
        <v>0</v>
      </c>
      <c r="H191" s="32">
        <f t="shared" si="281"/>
        <v>0</v>
      </c>
      <c r="I191" s="87">
        <f t="shared" si="282"/>
        <v>0</v>
      </c>
      <c r="J191" s="86">
        <f t="shared" si="283"/>
        <v>0</v>
      </c>
      <c r="K191" s="87">
        <f t="shared" si="284"/>
        <v>0</v>
      </c>
      <c r="L191" s="33">
        <f t="shared" si="285"/>
        <v>0</v>
      </c>
      <c r="M191" s="34">
        <f t="shared" si="286"/>
        <v>0</v>
      </c>
      <c r="N191" s="35"/>
      <c r="O191" s="6"/>
      <c r="P191" s="147"/>
      <c r="Q191" s="146"/>
      <c r="R191" s="107"/>
      <c r="S191" s="113"/>
      <c r="T191" s="112"/>
      <c r="U191" s="36">
        <v>0</v>
      </c>
      <c r="V191" s="84">
        <f>U191*V186</f>
        <v>0</v>
      </c>
      <c r="W191" s="36">
        <v>0</v>
      </c>
      <c r="X191" s="78">
        <f>W191*X186</f>
        <v>0</v>
      </c>
      <c r="Y191" s="36">
        <v>0</v>
      </c>
      <c r="Z191" s="78">
        <f>Y191*Z186</f>
        <v>0</v>
      </c>
      <c r="AA191" s="36">
        <v>0</v>
      </c>
      <c r="AB191" s="78">
        <f>AA191*AB186</f>
        <v>0</v>
      </c>
      <c r="AC191" s="36">
        <v>0</v>
      </c>
      <c r="AD191" s="78">
        <f>AC191*AD186</f>
        <v>0</v>
      </c>
      <c r="AE191" s="36">
        <v>0</v>
      </c>
      <c r="AF191" s="78">
        <f>AE191*AF186</f>
        <v>0</v>
      </c>
      <c r="AG191" s="98">
        <f t="shared" si="287"/>
        <v>0</v>
      </c>
      <c r="AH191" s="36">
        <v>0</v>
      </c>
      <c r="AI191" s="106">
        <f>AH191*AI186</f>
        <v>0</v>
      </c>
      <c r="AJ191" s="115">
        <v>0</v>
      </c>
      <c r="AK191" s="116">
        <v>0</v>
      </c>
      <c r="AL191" s="117">
        <v>0</v>
      </c>
      <c r="AM191" s="118">
        <v>0</v>
      </c>
      <c r="AN191" s="97"/>
      <c r="AO191" s="42">
        <f t="shared" si="288"/>
        <v>0</v>
      </c>
      <c r="AP191" s="99">
        <f t="shared" si="289"/>
        <v>0</v>
      </c>
      <c r="AQ191" s="104">
        <f t="shared" si="290"/>
        <v>0</v>
      </c>
      <c r="AR191" s="105">
        <f t="shared" si="291"/>
        <v>0</v>
      </c>
      <c r="AS191" s="100">
        <f t="shared" si="274"/>
        <v>0</v>
      </c>
      <c r="AT191" s="45">
        <f t="shared" si="292"/>
        <v>0</v>
      </c>
      <c r="AU191" s="101">
        <f t="shared" si="293"/>
        <v>0</v>
      </c>
      <c r="AV191" s="101">
        <f t="shared" si="294"/>
        <v>0</v>
      </c>
      <c r="AW191" s="44">
        <f t="shared" si="295"/>
        <v>0</v>
      </c>
      <c r="AX191" s="44">
        <f t="shared" si="296"/>
        <v>0</v>
      </c>
      <c r="AY191" s="48">
        <f t="shared" si="297"/>
        <v>0</v>
      </c>
      <c r="AZ191" s="47">
        <f t="shared" si="298"/>
        <v>0</v>
      </c>
      <c r="BA191" s="49">
        <f t="shared" si="299"/>
        <v>0</v>
      </c>
      <c r="BB191" s="52">
        <f t="shared" si="300"/>
        <v>0</v>
      </c>
      <c r="BC191" s="54">
        <f t="shared" si="301"/>
        <v>0</v>
      </c>
      <c r="BD191" s="55">
        <f t="shared" si="302"/>
        <v>0</v>
      </c>
      <c r="BE191" s="56">
        <f t="shared" si="303"/>
        <v>0</v>
      </c>
      <c r="BF191" s="57">
        <f t="shared" si="304"/>
        <v>0</v>
      </c>
      <c r="BG191" s="58">
        <f t="shared" si="305"/>
        <v>0</v>
      </c>
      <c r="BH191" s="5"/>
    </row>
    <row r="192" spans="1:60" s="12" customFormat="1" ht="25.15" customHeight="1" x14ac:dyDescent="0.25">
      <c r="A192" s="63"/>
      <c r="B192" s="32">
        <f t="shared" si="275"/>
        <v>0</v>
      </c>
      <c r="C192" s="32">
        <f t="shared" si="276"/>
        <v>0</v>
      </c>
      <c r="D192" s="32">
        <f t="shared" si="277"/>
        <v>0</v>
      </c>
      <c r="E192" s="32">
        <f t="shared" si="278"/>
        <v>0</v>
      </c>
      <c r="F192" s="32">
        <f t="shared" si="279"/>
        <v>0</v>
      </c>
      <c r="G192" s="32">
        <f t="shared" si="280"/>
        <v>0</v>
      </c>
      <c r="H192" s="32">
        <f t="shared" si="281"/>
        <v>0</v>
      </c>
      <c r="I192" s="87">
        <f t="shared" si="282"/>
        <v>0</v>
      </c>
      <c r="J192" s="86">
        <f t="shared" si="283"/>
        <v>0</v>
      </c>
      <c r="K192" s="87">
        <f t="shared" si="284"/>
        <v>0</v>
      </c>
      <c r="L192" s="33">
        <f t="shared" si="285"/>
        <v>0</v>
      </c>
      <c r="M192" s="34">
        <f t="shared" si="286"/>
        <v>0</v>
      </c>
      <c r="N192" s="35"/>
      <c r="O192" s="6"/>
      <c r="P192" s="147"/>
      <c r="Q192" s="146"/>
      <c r="R192" s="107"/>
      <c r="S192" s="113"/>
      <c r="T192" s="112"/>
      <c r="U192" s="36">
        <v>0</v>
      </c>
      <c r="V192" s="84">
        <f>U192*V187</f>
        <v>0</v>
      </c>
      <c r="W192" s="36">
        <v>0</v>
      </c>
      <c r="X192" s="78">
        <f>W192*X187</f>
        <v>0</v>
      </c>
      <c r="Y192" s="36">
        <v>0</v>
      </c>
      <c r="Z192" s="78">
        <f>Y192*Z187</f>
        <v>0</v>
      </c>
      <c r="AA192" s="36">
        <v>0</v>
      </c>
      <c r="AB192" s="78">
        <f>AA192*AB187</f>
        <v>0</v>
      </c>
      <c r="AC192" s="36">
        <v>0</v>
      </c>
      <c r="AD192" s="78">
        <f>AC192*AD187</f>
        <v>0</v>
      </c>
      <c r="AE192" s="36">
        <v>0</v>
      </c>
      <c r="AF192" s="78">
        <f>AE192*AF187</f>
        <v>0</v>
      </c>
      <c r="AG192" s="98">
        <f t="shared" si="287"/>
        <v>0</v>
      </c>
      <c r="AH192" s="36">
        <v>0</v>
      </c>
      <c r="AI192" s="106">
        <f>AH192*AI187</f>
        <v>0</v>
      </c>
      <c r="AJ192" s="115">
        <v>0</v>
      </c>
      <c r="AK192" s="116">
        <v>0</v>
      </c>
      <c r="AL192" s="117">
        <v>0</v>
      </c>
      <c r="AM192" s="118">
        <v>0</v>
      </c>
      <c r="AN192" s="97"/>
      <c r="AO192" s="42">
        <f t="shared" si="288"/>
        <v>0</v>
      </c>
      <c r="AP192" s="99">
        <f t="shared" si="289"/>
        <v>0</v>
      </c>
      <c r="AQ192" s="104">
        <f t="shared" si="290"/>
        <v>0</v>
      </c>
      <c r="AR192" s="105">
        <f t="shared" si="291"/>
        <v>0</v>
      </c>
      <c r="AS192" s="100">
        <f t="shared" si="274"/>
        <v>0</v>
      </c>
      <c r="AT192" s="45">
        <f t="shared" si="292"/>
        <v>0</v>
      </c>
      <c r="AU192" s="101">
        <f t="shared" si="293"/>
        <v>0</v>
      </c>
      <c r="AV192" s="101">
        <f t="shared" si="294"/>
        <v>0</v>
      </c>
      <c r="AW192" s="44">
        <f t="shared" si="295"/>
        <v>0</v>
      </c>
      <c r="AX192" s="44">
        <f t="shared" si="296"/>
        <v>0</v>
      </c>
      <c r="AY192" s="48">
        <f t="shared" si="297"/>
        <v>0</v>
      </c>
      <c r="AZ192" s="47">
        <f t="shared" si="298"/>
        <v>0</v>
      </c>
      <c r="BA192" s="49">
        <f t="shared" si="299"/>
        <v>0</v>
      </c>
      <c r="BB192" s="52">
        <f t="shared" si="300"/>
        <v>0</v>
      </c>
      <c r="BC192" s="54">
        <f t="shared" si="301"/>
        <v>0</v>
      </c>
      <c r="BD192" s="55">
        <f t="shared" si="302"/>
        <v>0</v>
      </c>
      <c r="BE192" s="56">
        <f t="shared" si="303"/>
        <v>0</v>
      </c>
      <c r="BF192" s="57">
        <f t="shared" si="304"/>
        <v>0</v>
      </c>
      <c r="BG192" s="58">
        <f t="shared" si="305"/>
        <v>0</v>
      </c>
      <c r="BH192" s="5"/>
    </row>
    <row r="193" spans="1:60" s="12" customFormat="1" ht="25.15" customHeight="1" x14ac:dyDescent="0.25">
      <c r="A193" s="63"/>
      <c r="B193" s="32">
        <f t="shared" si="275"/>
        <v>0</v>
      </c>
      <c r="C193" s="32">
        <f t="shared" si="276"/>
        <v>0</v>
      </c>
      <c r="D193" s="32">
        <f t="shared" si="277"/>
        <v>0</v>
      </c>
      <c r="E193" s="32">
        <f t="shared" si="278"/>
        <v>0</v>
      </c>
      <c r="F193" s="32">
        <f t="shared" si="279"/>
        <v>0</v>
      </c>
      <c r="G193" s="32">
        <f t="shared" si="280"/>
        <v>0</v>
      </c>
      <c r="H193" s="32">
        <f t="shared" si="281"/>
        <v>0</v>
      </c>
      <c r="I193" s="87">
        <f t="shared" si="282"/>
        <v>0</v>
      </c>
      <c r="J193" s="86">
        <f t="shared" si="283"/>
        <v>0</v>
      </c>
      <c r="K193" s="87">
        <f t="shared" si="284"/>
        <v>0</v>
      </c>
      <c r="L193" s="33">
        <f t="shared" si="285"/>
        <v>0</v>
      </c>
      <c r="M193" s="34">
        <f t="shared" si="286"/>
        <v>0</v>
      </c>
      <c r="N193" s="35"/>
      <c r="O193" s="6"/>
      <c r="P193" s="147"/>
      <c r="Q193" s="146"/>
      <c r="R193" s="107"/>
      <c r="S193" s="113"/>
      <c r="T193" s="112"/>
      <c r="U193" s="36">
        <v>0</v>
      </c>
      <c r="V193" s="84">
        <f>U193*V186</f>
        <v>0</v>
      </c>
      <c r="W193" s="36">
        <v>0</v>
      </c>
      <c r="X193" s="78">
        <f>W193*X186</f>
        <v>0</v>
      </c>
      <c r="Y193" s="36">
        <v>0</v>
      </c>
      <c r="Z193" s="78">
        <f>Y193*Z186</f>
        <v>0</v>
      </c>
      <c r="AA193" s="36">
        <v>0</v>
      </c>
      <c r="AB193" s="78">
        <f>AA193*AB186</f>
        <v>0</v>
      </c>
      <c r="AC193" s="36">
        <v>0</v>
      </c>
      <c r="AD193" s="78">
        <f>AC193*AD186</f>
        <v>0</v>
      </c>
      <c r="AE193" s="36">
        <v>0</v>
      </c>
      <c r="AF193" s="78">
        <f>AE193*AF186</f>
        <v>0</v>
      </c>
      <c r="AG193" s="98">
        <f t="shared" si="287"/>
        <v>0</v>
      </c>
      <c r="AH193" s="36">
        <v>0</v>
      </c>
      <c r="AI193" s="106">
        <f>AH193*AI186</f>
        <v>0</v>
      </c>
      <c r="AJ193" s="115">
        <v>0</v>
      </c>
      <c r="AK193" s="116">
        <v>0</v>
      </c>
      <c r="AL193" s="117">
        <v>0</v>
      </c>
      <c r="AM193" s="118">
        <v>0</v>
      </c>
      <c r="AN193" s="97"/>
      <c r="AO193" s="42">
        <f t="shared" si="288"/>
        <v>0</v>
      </c>
      <c r="AP193" s="99">
        <f t="shared" si="289"/>
        <v>0</v>
      </c>
      <c r="AQ193" s="104">
        <f t="shared" si="290"/>
        <v>0</v>
      </c>
      <c r="AR193" s="105">
        <f t="shared" si="291"/>
        <v>0</v>
      </c>
      <c r="AS193" s="100">
        <f t="shared" si="274"/>
        <v>0</v>
      </c>
      <c r="AT193" s="45">
        <f t="shared" si="292"/>
        <v>0</v>
      </c>
      <c r="AU193" s="101">
        <f t="shared" si="293"/>
        <v>0</v>
      </c>
      <c r="AV193" s="101">
        <f t="shared" si="294"/>
        <v>0</v>
      </c>
      <c r="AW193" s="44">
        <f t="shared" si="295"/>
        <v>0</v>
      </c>
      <c r="AX193" s="44">
        <f t="shared" si="296"/>
        <v>0</v>
      </c>
      <c r="AY193" s="48">
        <f t="shared" si="297"/>
        <v>0</v>
      </c>
      <c r="AZ193" s="47">
        <f t="shared" si="298"/>
        <v>0</v>
      </c>
      <c r="BA193" s="49">
        <f t="shared" si="299"/>
        <v>0</v>
      </c>
      <c r="BB193" s="52">
        <f t="shared" si="300"/>
        <v>0</v>
      </c>
      <c r="BC193" s="54">
        <f t="shared" si="301"/>
        <v>0</v>
      </c>
      <c r="BD193" s="55">
        <f t="shared" si="302"/>
        <v>0</v>
      </c>
      <c r="BE193" s="56">
        <f t="shared" si="303"/>
        <v>0</v>
      </c>
      <c r="BF193" s="57">
        <f t="shared" si="304"/>
        <v>0</v>
      </c>
      <c r="BG193" s="58">
        <f t="shared" si="305"/>
        <v>0</v>
      </c>
      <c r="BH193" s="5"/>
    </row>
    <row r="194" spans="1:60" s="12" customFormat="1" ht="25.15" customHeight="1" x14ac:dyDescent="0.25">
      <c r="A194" s="63"/>
      <c r="B194" s="32">
        <f t="shared" si="275"/>
        <v>0</v>
      </c>
      <c r="C194" s="32">
        <f t="shared" si="276"/>
        <v>0</v>
      </c>
      <c r="D194" s="32">
        <f t="shared" si="277"/>
        <v>0</v>
      </c>
      <c r="E194" s="32">
        <f t="shared" si="278"/>
        <v>0</v>
      </c>
      <c r="F194" s="32">
        <f t="shared" si="279"/>
        <v>0</v>
      </c>
      <c r="G194" s="32">
        <f t="shared" si="280"/>
        <v>0</v>
      </c>
      <c r="H194" s="32">
        <f t="shared" si="281"/>
        <v>0</v>
      </c>
      <c r="I194" s="87">
        <f t="shared" si="282"/>
        <v>0</v>
      </c>
      <c r="J194" s="86">
        <f t="shared" si="283"/>
        <v>0</v>
      </c>
      <c r="K194" s="87">
        <f t="shared" si="284"/>
        <v>0</v>
      </c>
      <c r="L194" s="33">
        <f t="shared" si="285"/>
        <v>0</v>
      </c>
      <c r="M194" s="34">
        <f t="shared" si="286"/>
        <v>0</v>
      </c>
      <c r="N194" s="35"/>
      <c r="O194" s="6"/>
      <c r="P194" s="147"/>
      <c r="Q194" s="21"/>
      <c r="R194" s="107"/>
      <c r="S194" s="113"/>
      <c r="T194" s="112"/>
      <c r="U194" s="36">
        <v>0</v>
      </c>
      <c r="V194" s="84">
        <f>U194*V186</f>
        <v>0</v>
      </c>
      <c r="W194" s="36">
        <v>0</v>
      </c>
      <c r="X194" s="78">
        <f>W194*X186</f>
        <v>0</v>
      </c>
      <c r="Y194" s="36">
        <v>0</v>
      </c>
      <c r="Z194" s="78">
        <f>Y194*Z186</f>
        <v>0</v>
      </c>
      <c r="AA194" s="36">
        <v>0</v>
      </c>
      <c r="AB194" s="78">
        <f>AA194*AB186</f>
        <v>0</v>
      </c>
      <c r="AC194" s="36">
        <v>0</v>
      </c>
      <c r="AD194" s="78">
        <f>AC194*AD186</f>
        <v>0</v>
      </c>
      <c r="AE194" s="36">
        <v>0</v>
      </c>
      <c r="AF194" s="78">
        <f>AE194*AF186</f>
        <v>0</v>
      </c>
      <c r="AG194" s="98">
        <f t="shared" si="287"/>
        <v>0</v>
      </c>
      <c r="AH194" s="36">
        <v>0</v>
      </c>
      <c r="AI194" s="106">
        <f>AH194*AI186</f>
        <v>0</v>
      </c>
      <c r="AJ194" s="115">
        <v>0</v>
      </c>
      <c r="AK194" s="116">
        <v>0</v>
      </c>
      <c r="AL194" s="117">
        <v>0</v>
      </c>
      <c r="AM194" s="118">
        <v>0</v>
      </c>
      <c r="AN194" s="97"/>
      <c r="AO194" s="42">
        <f t="shared" si="288"/>
        <v>0</v>
      </c>
      <c r="AP194" s="99">
        <f t="shared" si="289"/>
        <v>0</v>
      </c>
      <c r="AQ194" s="104">
        <f t="shared" si="290"/>
        <v>0</v>
      </c>
      <c r="AR194" s="105">
        <f t="shared" si="291"/>
        <v>0</v>
      </c>
      <c r="AS194" s="100">
        <f t="shared" si="274"/>
        <v>0</v>
      </c>
      <c r="AT194" s="45">
        <f t="shared" si="292"/>
        <v>0</v>
      </c>
      <c r="AU194" s="101">
        <f t="shared" si="293"/>
        <v>0</v>
      </c>
      <c r="AV194" s="101">
        <f t="shared" si="294"/>
        <v>0</v>
      </c>
      <c r="AW194" s="44">
        <f t="shared" si="295"/>
        <v>0</v>
      </c>
      <c r="AX194" s="44">
        <f t="shared" si="296"/>
        <v>0</v>
      </c>
      <c r="AY194" s="48">
        <f t="shared" si="297"/>
        <v>0</v>
      </c>
      <c r="AZ194" s="47">
        <f t="shared" si="298"/>
        <v>0</v>
      </c>
      <c r="BA194" s="49">
        <f t="shared" si="299"/>
        <v>0</v>
      </c>
      <c r="BB194" s="52">
        <f t="shared" si="300"/>
        <v>0</v>
      </c>
      <c r="BC194" s="54">
        <f t="shared" si="301"/>
        <v>0</v>
      </c>
      <c r="BD194" s="55">
        <f t="shared" si="302"/>
        <v>0</v>
      </c>
      <c r="BE194" s="56">
        <f t="shared" si="303"/>
        <v>0</v>
      </c>
      <c r="BF194" s="57">
        <f t="shared" si="304"/>
        <v>0</v>
      </c>
      <c r="BG194" s="58">
        <f t="shared" si="305"/>
        <v>0</v>
      </c>
      <c r="BH194" s="5"/>
    </row>
    <row r="195" spans="1:60" s="12" customFormat="1" ht="25.15" customHeight="1" x14ac:dyDescent="0.25">
      <c r="A195" s="63"/>
      <c r="B195" s="32">
        <f t="shared" si="275"/>
        <v>0</v>
      </c>
      <c r="C195" s="32">
        <f t="shared" si="276"/>
        <v>0</v>
      </c>
      <c r="D195" s="32">
        <f t="shared" si="277"/>
        <v>0</v>
      </c>
      <c r="E195" s="32">
        <f t="shared" si="278"/>
        <v>0</v>
      </c>
      <c r="F195" s="32">
        <f t="shared" si="279"/>
        <v>0</v>
      </c>
      <c r="G195" s="32">
        <f t="shared" si="280"/>
        <v>0</v>
      </c>
      <c r="H195" s="32">
        <f t="shared" si="281"/>
        <v>0</v>
      </c>
      <c r="I195" s="87">
        <f t="shared" si="282"/>
        <v>0</v>
      </c>
      <c r="J195" s="86">
        <f t="shared" si="283"/>
        <v>0</v>
      </c>
      <c r="K195" s="87">
        <f t="shared" si="284"/>
        <v>0</v>
      </c>
      <c r="L195" s="33">
        <f t="shared" si="285"/>
        <v>0</v>
      </c>
      <c r="M195" s="34">
        <f t="shared" si="286"/>
        <v>0</v>
      </c>
      <c r="N195" s="35"/>
      <c r="O195" s="6"/>
      <c r="P195" s="147"/>
      <c r="Q195" s="21"/>
      <c r="R195" s="107"/>
      <c r="S195" s="113"/>
      <c r="T195" s="112"/>
      <c r="U195" s="36">
        <v>0</v>
      </c>
      <c r="V195" s="84">
        <f>U195*V186</f>
        <v>0</v>
      </c>
      <c r="W195" s="36">
        <v>0</v>
      </c>
      <c r="X195" s="78">
        <f>W195*X186</f>
        <v>0</v>
      </c>
      <c r="Y195" s="36">
        <v>0</v>
      </c>
      <c r="Z195" s="78">
        <f>Y195*Z186</f>
        <v>0</v>
      </c>
      <c r="AA195" s="36">
        <v>0</v>
      </c>
      <c r="AB195" s="78">
        <f>AA195*AB186</f>
        <v>0</v>
      </c>
      <c r="AC195" s="36">
        <v>0</v>
      </c>
      <c r="AD195" s="78">
        <f>AC195*AD186</f>
        <v>0</v>
      </c>
      <c r="AE195" s="36">
        <v>0</v>
      </c>
      <c r="AF195" s="78">
        <f>AE195*AF186</f>
        <v>0</v>
      </c>
      <c r="AG195" s="98">
        <f t="shared" si="287"/>
        <v>0</v>
      </c>
      <c r="AH195" s="36">
        <v>0</v>
      </c>
      <c r="AI195" s="106">
        <f>AH195*AI186</f>
        <v>0</v>
      </c>
      <c r="AJ195" s="115">
        <v>0</v>
      </c>
      <c r="AK195" s="116">
        <v>0</v>
      </c>
      <c r="AL195" s="117">
        <v>0</v>
      </c>
      <c r="AM195" s="118">
        <v>0</v>
      </c>
      <c r="AN195" s="97"/>
      <c r="AO195" s="42">
        <f t="shared" si="288"/>
        <v>0</v>
      </c>
      <c r="AP195" s="99">
        <f t="shared" si="289"/>
        <v>0</v>
      </c>
      <c r="AQ195" s="104">
        <f t="shared" si="290"/>
        <v>0</v>
      </c>
      <c r="AR195" s="105">
        <f t="shared" si="291"/>
        <v>0</v>
      </c>
      <c r="AS195" s="100">
        <f t="shared" si="274"/>
        <v>0</v>
      </c>
      <c r="AT195" s="45">
        <f t="shared" si="292"/>
        <v>0</v>
      </c>
      <c r="AU195" s="101">
        <f t="shared" si="293"/>
        <v>0</v>
      </c>
      <c r="AV195" s="101">
        <f t="shared" si="294"/>
        <v>0</v>
      </c>
      <c r="AW195" s="44">
        <f t="shared" si="295"/>
        <v>0</v>
      </c>
      <c r="AX195" s="44">
        <f t="shared" si="296"/>
        <v>0</v>
      </c>
      <c r="AY195" s="48">
        <f t="shared" si="297"/>
        <v>0</v>
      </c>
      <c r="AZ195" s="47">
        <f t="shared" si="298"/>
        <v>0</v>
      </c>
      <c r="BA195" s="49">
        <f t="shared" si="299"/>
        <v>0</v>
      </c>
      <c r="BB195" s="52">
        <f t="shared" si="300"/>
        <v>0</v>
      </c>
      <c r="BC195" s="54">
        <f t="shared" si="301"/>
        <v>0</v>
      </c>
      <c r="BD195" s="55">
        <f t="shared" si="302"/>
        <v>0</v>
      </c>
      <c r="BE195" s="56">
        <f t="shared" si="303"/>
        <v>0</v>
      </c>
      <c r="BF195" s="57">
        <f t="shared" si="304"/>
        <v>0</v>
      </c>
      <c r="BG195" s="58">
        <f t="shared" si="305"/>
        <v>0</v>
      </c>
      <c r="BH195" s="5"/>
    </row>
    <row r="196" spans="1:60" s="12" customFormat="1" ht="25.15" customHeight="1" x14ac:dyDescent="0.25">
      <c r="A196" s="63"/>
      <c r="B196" s="32">
        <f t="shared" si="275"/>
        <v>0</v>
      </c>
      <c r="C196" s="32">
        <f t="shared" si="276"/>
        <v>0</v>
      </c>
      <c r="D196" s="32">
        <f t="shared" si="277"/>
        <v>0</v>
      </c>
      <c r="E196" s="32">
        <f t="shared" si="278"/>
        <v>0</v>
      </c>
      <c r="F196" s="32">
        <f t="shared" si="279"/>
        <v>0</v>
      </c>
      <c r="G196" s="32">
        <f t="shared" si="280"/>
        <v>0</v>
      </c>
      <c r="H196" s="32">
        <f t="shared" si="281"/>
        <v>0</v>
      </c>
      <c r="I196" s="87">
        <f t="shared" si="282"/>
        <v>0</v>
      </c>
      <c r="J196" s="86">
        <f t="shared" si="283"/>
        <v>0</v>
      </c>
      <c r="K196" s="87">
        <f t="shared" si="284"/>
        <v>0</v>
      </c>
      <c r="L196" s="33">
        <f t="shared" si="285"/>
        <v>0</v>
      </c>
      <c r="M196" s="34">
        <f t="shared" si="286"/>
        <v>0</v>
      </c>
      <c r="N196" s="35"/>
      <c r="O196" s="16"/>
      <c r="P196" s="147"/>
      <c r="Q196" s="21"/>
      <c r="R196" s="110"/>
      <c r="S196" s="111"/>
      <c r="T196" s="112"/>
      <c r="U196" s="36">
        <v>0</v>
      </c>
      <c r="V196" s="84">
        <f>U196*V186</f>
        <v>0</v>
      </c>
      <c r="W196" s="36">
        <v>0</v>
      </c>
      <c r="X196" s="78">
        <f>W196*X186</f>
        <v>0</v>
      </c>
      <c r="Y196" s="36">
        <v>0</v>
      </c>
      <c r="Z196" s="78">
        <f>Y196*Z186</f>
        <v>0</v>
      </c>
      <c r="AA196" s="36">
        <v>0</v>
      </c>
      <c r="AB196" s="78">
        <f>AA196*AB186</f>
        <v>0</v>
      </c>
      <c r="AC196" s="36">
        <v>0</v>
      </c>
      <c r="AD196" s="78">
        <f>AC196*AD186</f>
        <v>0</v>
      </c>
      <c r="AE196" s="36">
        <v>0</v>
      </c>
      <c r="AF196" s="78">
        <f>AE196*AF186</f>
        <v>0</v>
      </c>
      <c r="AG196" s="98">
        <f t="shared" si="287"/>
        <v>0</v>
      </c>
      <c r="AH196" s="36">
        <v>0</v>
      </c>
      <c r="AI196" s="106">
        <f>AH196*AI186</f>
        <v>0</v>
      </c>
      <c r="AJ196" s="115">
        <v>0</v>
      </c>
      <c r="AK196" s="116">
        <v>0</v>
      </c>
      <c r="AL196" s="117">
        <v>0</v>
      </c>
      <c r="AM196" s="118">
        <v>0</v>
      </c>
      <c r="AN196" s="97"/>
      <c r="AO196" s="42">
        <f t="shared" si="288"/>
        <v>0</v>
      </c>
      <c r="AP196" s="99">
        <f t="shared" si="289"/>
        <v>0</v>
      </c>
      <c r="AQ196" s="104">
        <f t="shared" si="290"/>
        <v>0</v>
      </c>
      <c r="AR196" s="105">
        <f t="shared" si="291"/>
        <v>0</v>
      </c>
      <c r="AS196" s="100">
        <f t="shared" si="274"/>
        <v>0</v>
      </c>
      <c r="AT196" s="45">
        <f t="shared" si="292"/>
        <v>0</v>
      </c>
      <c r="AU196" s="101">
        <f t="shared" si="293"/>
        <v>0</v>
      </c>
      <c r="AV196" s="101">
        <f t="shared" si="294"/>
        <v>0</v>
      </c>
      <c r="AW196" s="44">
        <f t="shared" si="295"/>
        <v>0</v>
      </c>
      <c r="AX196" s="44">
        <f t="shared" si="296"/>
        <v>0</v>
      </c>
      <c r="AY196" s="48">
        <f t="shared" si="297"/>
        <v>0</v>
      </c>
      <c r="AZ196" s="47">
        <f t="shared" si="298"/>
        <v>0</v>
      </c>
      <c r="BA196" s="49">
        <f t="shared" si="299"/>
        <v>0</v>
      </c>
      <c r="BB196" s="52">
        <f t="shared" si="300"/>
        <v>0</v>
      </c>
      <c r="BC196" s="54">
        <f t="shared" si="301"/>
        <v>0</v>
      </c>
      <c r="BD196" s="55">
        <f t="shared" si="302"/>
        <v>0</v>
      </c>
      <c r="BE196" s="56">
        <f t="shared" si="303"/>
        <v>0</v>
      </c>
      <c r="BF196" s="57">
        <f t="shared" si="304"/>
        <v>0</v>
      </c>
      <c r="BG196" s="58">
        <f t="shared" si="305"/>
        <v>0</v>
      </c>
    </row>
    <row r="197" spans="1:60" s="12" customFormat="1" ht="14.45" customHeight="1" x14ac:dyDescent="0.25">
      <c r="P197" s="147"/>
      <c r="Q197" s="21"/>
      <c r="R197" s="17"/>
      <c r="S197" s="17"/>
      <c r="T197" s="17"/>
      <c r="U197" s="29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79"/>
      <c r="AH197" s="17"/>
      <c r="AI197" s="17"/>
      <c r="AJ197" s="23"/>
      <c r="AK197" s="23"/>
      <c r="AL197" s="23"/>
      <c r="AM197" s="23"/>
      <c r="AN197" s="23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</row>
    <row r="198" spans="1:60" s="64" customFormat="1" ht="20.100000000000001" customHeight="1" x14ac:dyDescent="0.25">
      <c r="A198" s="64" t="s">
        <v>26</v>
      </c>
      <c r="M198" s="65"/>
      <c r="N198" s="65"/>
      <c r="O198" s="65"/>
      <c r="P198" s="147"/>
      <c r="Q198" s="66"/>
      <c r="R198" s="19"/>
      <c r="S198" s="19"/>
      <c r="T198" s="19"/>
      <c r="U198" s="30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80"/>
      <c r="AH198" s="19"/>
      <c r="AI198" s="19"/>
      <c r="AJ198" s="24"/>
      <c r="AK198" s="24"/>
      <c r="AL198" s="24"/>
      <c r="AM198" s="24"/>
      <c r="AN198" s="24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</row>
    <row r="199" spans="1:60" s="18" customFormat="1" ht="20.100000000000001" customHeight="1" x14ac:dyDescent="0.25">
      <c r="M199" s="12"/>
      <c r="N199" s="12"/>
      <c r="O199" s="12"/>
      <c r="P199" s="66"/>
      <c r="Q199" s="12"/>
      <c r="R199" s="19"/>
      <c r="S199" s="19"/>
      <c r="T199" s="19"/>
      <c r="U199" s="30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80"/>
      <c r="AH199" s="19"/>
      <c r="AI199" s="19"/>
      <c r="AJ199" s="24"/>
      <c r="AK199" s="24"/>
      <c r="AL199" s="24"/>
      <c r="AM199" s="24"/>
      <c r="AN199" s="24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</row>
    <row r="200" spans="1:60" s="11" customFormat="1" ht="10.15" customHeight="1" x14ac:dyDescent="0.25">
      <c r="M200" s="8"/>
      <c r="N200" s="8"/>
      <c r="O200" s="8"/>
      <c r="P200" s="147" t="s">
        <v>72</v>
      </c>
      <c r="Q200" s="21"/>
      <c r="R200" s="148" t="s">
        <v>36</v>
      </c>
      <c r="S200" s="148" t="s">
        <v>37</v>
      </c>
      <c r="T200" s="148" t="s">
        <v>38</v>
      </c>
      <c r="U200" s="27"/>
      <c r="V200" s="150" t="s">
        <v>7</v>
      </c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5" t="s">
        <v>8</v>
      </c>
      <c r="AI200" s="155"/>
      <c r="AJ200" s="153" t="s">
        <v>11</v>
      </c>
      <c r="AK200" s="154" t="s">
        <v>32</v>
      </c>
      <c r="AL200" s="141" t="s">
        <v>34</v>
      </c>
      <c r="AM200" s="142" t="s">
        <v>35</v>
      </c>
      <c r="AN200" s="59"/>
      <c r="AO200" s="37"/>
      <c r="AP200" s="37"/>
      <c r="AQ200" s="143"/>
      <c r="AR200" s="143"/>
      <c r="AS200" s="143"/>
      <c r="AT200" s="143"/>
      <c r="AU200" s="143"/>
      <c r="AV200" s="143"/>
      <c r="AW200" s="143"/>
      <c r="AX200" s="143"/>
      <c r="AY200" s="37"/>
      <c r="AZ200" s="37"/>
      <c r="BA200" s="37"/>
      <c r="BB200" s="37"/>
      <c r="BC200" s="37"/>
      <c r="BD200" s="37"/>
      <c r="BE200" s="41"/>
      <c r="BF200" s="41"/>
      <c r="BG200" s="41"/>
      <c r="BH200" s="10"/>
    </row>
    <row r="201" spans="1:60" s="11" customFormat="1" ht="16.5" customHeight="1" x14ac:dyDescent="0.25">
      <c r="A201" s="129" t="s">
        <v>69</v>
      </c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"/>
      <c r="P201" s="147"/>
      <c r="Q201" s="21"/>
      <c r="R201" s="149"/>
      <c r="S201" s="149"/>
      <c r="T201" s="149"/>
      <c r="U201" s="27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5"/>
      <c r="AI201" s="155"/>
      <c r="AJ201" s="153"/>
      <c r="AK201" s="154"/>
      <c r="AL201" s="141"/>
      <c r="AM201" s="142"/>
      <c r="AN201" s="59"/>
      <c r="AO201" s="144" t="s">
        <v>12</v>
      </c>
      <c r="AP201" s="145" t="s">
        <v>13</v>
      </c>
      <c r="AQ201" s="151" t="s">
        <v>14</v>
      </c>
      <c r="AR201" s="151"/>
      <c r="AS201" s="156" t="s">
        <v>15</v>
      </c>
      <c r="AT201" s="156"/>
      <c r="AU201" s="139" t="s">
        <v>16</v>
      </c>
      <c r="AV201" s="139"/>
      <c r="AW201" s="140" t="s">
        <v>17</v>
      </c>
      <c r="AX201" s="140"/>
      <c r="AY201" s="165" t="s">
        <v>18</v>
      </c>
      <c r="AZ201" s="164" t="s">
        <v>19</v>
      </c>
      <c r="BA201" s="161" t="s">
        <v>20</v>
      </c>
      <c r="BB201" s="114"/>
      <c r="BC201" s="162" t="s">
        <v>21</v>
      </c>
      <c r="BD201" s="163" t="s">
        <v>22</v>
      </c>
      <c r="BE201" s="157" t="s">
        <v>23</v>
      </c>
      <c r="BF201" s="157"/>
      <c r="BG201" s="157"/>
      <c r="BH201" s="1"/>
    </row>
    <row r="202" spans="1:60" s="11" customFormat="1" ht="10.15" customHeight="1" x14ac:dyDescent="0.25">
      <c r="A202" s="20"/>
      <c r="M202" s="8"/>
      <c r="N202" s="8"/>
      <c r="O202" s="8"/>
      <c r="P202" s="147"/>
      <c r="Q202" s="21"/>
      <c r="R202" s="149"/>
      <c r="S202" s="149"/>
      <c r="T202" s="149"/>
      <c r="U202" s="27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5"/>
      <c r="AI202" s="155"/>
      <c r="AJ202" s="153"/>
      <c r="AK202" s="154"/>
      <c r="AL202" s="141"/>
      <c r="AM202" s="142"/>
      <c r="AN202" s="59"/>
      <c r="AO202" s="144"/>
      <c r="AP202" s="145"/>
      <c r="AQ202" s="40">
        <v>1</v>
      </c>
      <c r="AR202" s="40" t="s">
        <v>57</v>
      </c>
      <c r="AS202" s="40">
        <v>12</v>
      </c>
      <c r="AT202" s="53" t="s">
        <v>56</v>
      </c>
      <c r="AU202" s="40">
        <v>1</v>
      </c>
      <c r="AV202" s="40" t="s">
        <v>57</v>
      </c>
      <c r="AW202" s="40">
        <v>12</v>
      </c>
      <c r="AX202" s="53" t="s">
        <v>56</v>
      </c>
      <c r="AY202" s="165"/>
      <c r="AZ202" s="164"/>
      <c r="BA202" s="161"/>
      <c r="BB202" s="53" t="s">
        <v>58</v>
      </c>
      <c r="BC202" s="162"/>
      <c r="BD202" s="163"/>
      <c r="BE202" s="157"/>
      <c r="BF202" s="157"/>
      <c r="BG202" s="157"/>
      <c r="BH202" s="10"/>
    </row>
    <row r="203" spans="1:60" s="11" customFormat="1" ht="13.9" customHeight="1" x14ac:dyDescent="0.25">
      <c r="A203" s="67" t="s">
        <v>25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  <c r="P203" s="147"/>
      <c r="Q203" s="21"/>
      <c r="R203" s="149"/>
      <c r="S203" s="149"/>
      <c r="T203" s="149"/>
      <c r="U203" s="27"/>
      <c r="V203" s="150"/>
      <c r="W203" s="150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/>
      <c r="AH203" s="155"/>
      <c r="AI203" s="155"/>
      <c r="AJ203" s="153"/>
      <c r="AK203" s="154"/>
      <c r="AL203" s="141"/>
      <c r="AM203" s="142"/>
      <c r="AN203" s="59"/>
      <c r="AO203" s="144"/>
      <c r="AP203" s="145"/>
      <c r="AQ203" s="41"/>
      <c r="AR203" s="40">
        <v>0.3</v>
      </c>
      <c r="AS203" s="41"/>
      <c r="AT203" s="40">
        <v>0.1</v>
      </c>
      <c r="AU203" s="41"/>
      <c r="AV203" s="40">
        <v>0.3</v>
      </c>
      <c r="AW203" s="41"/>
      <c r="AX203" s="40">
        <v>0.1</v>
      </c>
      <c r="AY203" s="165"/>
      <c r="AZ203" s="164"/>
      <c r="BA203" s="161"/>
      <c r="BB203" s="40">
        <v>0.3</v>
      </c>
      <c r="BC203" s="162"/>
      <c r="BD203" s="163"/>
      <c r="BE203" s="158" t="s">
        <v>59</v>
      </c>
      <c r="BF203" s="159" t="s">
        <v>60</v>
      </c>
      <c r="BG203" s="160" t="s">
        <v>24</v>
      </c>
      <c r="BH203" s="2"/>
    </row>
    <row r="204" spans="1:60" s="11" customFormat="1" ht="10.15" customHeight="1" x14ac:dyDescent="0.25">
      <c r="A204" s="3"/>
      <c r="M204" s="8"/>
      <c r="N204" s="8"/>
      <c r="O204" s="8"/>
      <c r="P204" s="147"/>
      <c r="Q204" s="21"/>
      <c r="R204" s="149"/>
      <c r="S204" s="149"/>
      <c r="T204" s="149"/>
      <c r="U204" s="27"/>
      <c r="V204" s="150"/>
      <c r="W204" s="150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5"/>
      <c r="AI204" s="155"/>
      <c r="AJ204" s="153"/>
      <c r="AK204" s="154"/>
      <c r="AL204" s="141"/>
      <c r="AM204" s="142"/>
      <c r="AN204" s="59"/>
      <c r="AO204" s="144"/>
      <c r="AP204" s="145"/>
      <c r="AQ204" s="41"/>
      <c r="AR204" s="60">
        <v>0</v>
      </c>
      <c r="AS204" s="61"/>
      <c r="AT204" s="60">
        <v>0</v>
      </c>
      <c r="AU204" s="62"/>
      <c r="AV204" s="60">
        <v>0</v>
      </c>
      <c r="AW204" s="61"/>
      <c r="AX204" s="60">
        <v>0</v>
      </c>
      <c r="AY204" s="165"/>
      <c r="AZ204" s="164"/>
      <c r="BA204" s="161"/>
      <c r="BB204" s="60">
        <v>0</v>
      </c>
      <c r="BC204" s="162"/>
      <c r="BD204" s="163"/>
      <c r="BE204" s="158"/>
      <c r="BF204" s="159"/>
      <c r="BG204" s="160"/>
      <c r="BH204" s="10"/>
    </row>
    <row r="205" spans="1:60" s="11" customFormat="1" ht="130.9" customHeight="1" x14ac:dyDescent="0.25">
      <c r="A205" s="133" t="s">
        <v>0</v>
      </c>
      <c r="B205" s="134" t="s">
        <v>9</v>
      </c>
      <c r="C205" s="135"/>
      <c r="D205" s="135"/>
      <c r="E205" s="135"/>
      <c r="F205" s="135"/>
      <c r="G205" s="136"/>
      <c r="H205" s="68" t="s">
        <v>10</v>
      </c>
      <c r="I205" s="68" t="s">
        <v>30</v>
      </c>
      <c r="J205" s="68" t="s">
        <v>31</v>
      </c>
      <c r="K205" s="68" t="s">
        <v>33</v>
      </c>
      <c r="L205" s="68" t="s">
        <v>71</v>
      </c>
      <c r="M205" s="137" t="s">
        <v>1</v>
      </c>
      <c r="N205" s="137" t="s">
        <v>6</v>
      </c>
      <c r="O205" s="4"/>
      <c r="P205" s="147"/>
      <c r="Q205" s="21"/>
      <c r="R205" s="149"/>
      <c r="S205" s="149"/>
      <c r="T205" s="149"/>
      <c r="U205" s="27"/>
      <c r="V205" s="71" t="s">
        <v>53</v>
      </c>
      <c r="W205" s="59"/>
      <c r="X205" s="71" t="s">
        <v>54</v>
      </c>
      <c r="Y205" s="59"/>
      <c r="Z205" s="71" t="s">
        <v>40</v>
      </c>
      <c r="AA205" s="59"/>
      <c r="AB205" s="71" t="s">
        <v>43</v>
      </c>
      <c r="AC205" s="9"/>
      <c r="AD205" s="71" t="s">
        <v>55</v>
      </c>
      <c r="AE205" s="77"/>
      <c r="AF205" s="71" t="s">
        <v>68</v>
      </c>
      <c r="AG205" s="150" t="s">
        <v>65</v>
      </c>
      <c r="AH205" s="59"/>
      <c r="AI205" s="82" t="s">
        <v>44</v>
      </c>
      <c r="AJ205" s="92" t="s">
        <v>45</v>
      </c>
      <c r="AK205" s="90" t="s">
        <v>45</v>
      </c>
      <c r="AL205" s="88" t="s">
        <v>48</v>
      </c>
      <c r="AM205" s="94"/>
      <c r="AN205" s="96"/>
      <c r="AO205" s="40">
        <v>50</v>
      </c>
      <c r="AP205" s="40">
        <v>35</v>
      </c>
      <c r="AQ205" s="41">
        <v>27.5</v>
      </c>
      <c r="AR205" s="103">
        <f>AR203*AR204</f>
        <v>0</v>
      </c>
      <c r="AS205" s="41">
        <v>23.5</v>
      </c>
      <c r="AT205" s="46">
        <f>AT203*AT204</f>
        <v>0</v>
      </c>
      <c r="AU205" s="41">
        <v>20.5</v>
      </c>
      <c r="AV205" s="102">
        <f>AV203*AV204</f>
        <v>0</v>
      </c>
      <c r="AW205" s="41">
        <v>16.399999999999999</v>
      </c>
      <c r="AX205" s="43">
        <f>AX203*AX204</f>
        <v>0</v>
      </c>
      <c r="AY205" s="40">
        <v>10</v>
      </c>
      <c r="AZ205" s="40">
        <v>5</v>
      </c>
      <c r="BA205" s="40">
        <v>3</v>
      </c>
      <c r="BB205" s="51">
        <f>BB203*BB204</f>
        <v>0</v>
      </c>
      <c r="BC205" s="40">
        <v>2</v>
      </c>
      <c r="BD205" s="40">
        <v>1</v>
      </c>
      <c r="BE205" s="40">
        <v>1</v>
      </c>
      <c r="BF205" s="40">
        <v>2</v>
      </c>
      <c r="BG205" s="40">
        <v>3</v>
      </c>
      <c r="BH205" s="4"/>
    </row>
    <row r="206" spans="1:60" s="11" customFormat="1" ht="19.899999999999999" customHeight="1" x14ac:dyDescent="0.25">
      <c r="A206" s="133"/>
      <c r="B206" s="130" t="s">
        <v>7</v>
      </c>
      <c r="C206" s="131"/>
      <c r="D206" s="131"/>
      <c r="E206" s="131"/>
      <c r="F206" s="131"/>
      <c r="G206" s="132"/>
      <c r="H206" s="133" t="s">
        <v>8</v>
      </c>
      <c r="I206" s="133" t="s">
        <v>11</v>
      </c>
      <c r="J206" s="133" t="s">
        <v>32</v>
      </c>
      <c r="K206" s="133" t="s">
        <v>34</v>
      </c>
      <c r="L206" s="133" t="s">
        <v>35</v>
      </c>
      <c r="M206" s="138"/>
      <c r="N206" s="138"/>
      <c r="O206" s="4"/>
      <c r="P206" s="147"/>
      <c r="Q206" s="21"/>
      <c r="R206" s="149"/>
      <c r="S206" s="149"/>
      <c r="T206" s="149"/>
      <c r="U206" s="27"/>
      <c r="V206" s="75" t="s">
        <v>61</v>
      </c>
      <c r="W206" s="9"/>
      <c r="X206" s="75" t="s">
        <v>41</v>
      </c>
      <c r="Y206" s="9"/>
      <c r="Z206" s="75" t="s">
        <v>62</v>
      </c>
      <c r="AA206" s="9"/>
      <c r="AB206" s="75" t="s">
        <v>42</v>
      </c>
      <c r="AC206" s="9"/>
      <c r="AD206" s="75" t="s">
        <v>63</v>
      </c>
      <c r="AE206" s="77"/>
      <c r="AF206" s="71" t="s">
        <v>64</v>
      </c>
      <c r="AG206" s="150"/>
      <c r="AH206" s="9"/>
      <c r="AI206" s="82" t="s">
        <v>39</v>
      </c>
      <c r="AJ206" s="93" t="s">
        <v>46</v>
      </c>
      <c r="AK206" s="91" t="s">
        <v>47</v>
      </c>
      <c r="AL206" s="89" t="s">
        <v>49</v>
      </c>
      <c r="AM206" s="95" t="s">
        <v>50</v>
      </c>
      <c r="AN206" s="74"/>
      <c r="AO206" s="40"/>
      <c r="AP206" s="40"/>
      <c r="AQ206" s="41"/>
      <c r="AR206" s="85"/>
      <c r="AS206" s="41"/>
      <c r="AT206" s="85"/>
      <c r="AU206" s="41"/>
      <c r="AV206" s="85"/>
      <c r="AW206" s="41"/>
      <c r="AX206" s="85"/>
      <c r="AY206" s="40"/>
      <c r="AZ206" s="40"/>
      <c r="BA206" s="40"/>
      <c r="BB206" s="85"/>
      <c r="BC206" s="40"/>
      <c r="BD206" s="40"/>
      <c r="BE206" s="40"/>
      <c r="BF206" s="40"/>
      <c r="BG206" s="40"/>
      <c r="BH206" s="4"/>
    </row>
    <row r="207" spans="1:60" s="11" customFormat="1" ht="19.899999999999999" customHeight="1" x14ac:dyDescent="0.25">
      <c r="A207" s="133"/>
      <c r="B207" s="130" t="s">
        <v>27</v>
      </c>
      <c r="C207" s="131"/>
      <c r="D207" s="131"/>
      <c r="E207" s="131"/>
      <c r="F207" s="132"/>
      <c r="G207" s="133" t="s">
        <v>28</v>
      </c>
      <c r="H207" s="133"/>
      <c r="I207" s="133"/>
      <c r="J207" s="133"/>
      <c r="K207" s="133"/>
      <c r="L207" s="133"/>
      <c r="M207" s="138"/>
      <c r="N207" s="138"/>
      <c r="O207" s="4"/>
      <c r="P207" s="147"/>
      <c r="Q207" s="21"/>
      <c r="R207" s="149"/>
      <c r="S207" s="149"/>
      <c r="T207" s="149"/>
      <c r="U207" s="27"/>
      <c r="V207" s="76">
        <v>30</v>
      </c>
      <c r="W207" s="70"/>
      <c r="X207" s="76">
        <v>22.5</v>
      </c>
      <c r="Y207" s="70"/>
      <c r="Z207" s="76">
        <v>15</v>
      </c>
      <c r="AA207" s="70"/>
      <c r="AB207" s="76">
        <v>11.25</v>
      </c>
      <c r="AC207" s="72"/>
      <c r="AD207" s="76"/>
      <c r="AE207" s="59"/>
      <c r="AF207" s="59"/>
      <c r="AG207" s="150"/>
      <c r="AH207" s="9"/>
      <c r="AI207" s="82">
        <v>6</v>
      </c>
      <c r="AJ207" s="93" t="s">
        <v>66</v>
      </c>
      <c r="AK207" s="91" t="s">
        <v>66</v>
      </c>
      <c r="AL207" s="89" t="s">
        <v>67</v>
      </c>
      <c r="AM207" s="95" t="s">
        <v>51</v>
      </c>
      <c r="AN207" s="74"/>
      <c r="AO207" s="40"/>
      <c r="AP207" s="40"/>
      <c r="AQ207" s="41"/>
      <c r="AR207" s="85"/>
      <c r="AS207" s="41"/>
      <c r="AT207" s="85"/>
      <c r="AU207" s="41"/>
      <c r="AV207" s="85"/>
      <c r="AW207" s="41"/>
      <c r="AX207" s="85"/>
      <c r="AY207" s="40"/>
      <c r="AZ207" s="40"/>
      <c r="BA207" s="40"/>
      <c r="BB207" s="85"/>
      <c r="BC207" s="40"/>
      <c r="BD207" s="40"/>
      <c r="BE207" s="40"/>
      <c r="BF207" s="40"/>
      <c r="BG207" s="40"/>
      <c r="BH207" s="4"/>
    </row>
    <row r="208" spans="1:60" s="11" customFormat="1" ht="19.899999999999999" customHeight="1" x14ac:dyDescent="0.25">
      <c r="A208" s="133"/>
      <c r="B208" s="69" t="s">
        <v>2</v>
      </c>
      <c r="C208" s="69" t="s">
        <v>3</v>
      </c>
      <c r="D208" s="69" t="s">
        <v>4</v>
      </c>
      <c r="E208" s="69" t="s">
        <v>5</v>
      </c>
      <c r="F208" s="69" t="s">
        <v>29</v>
      </c>
      <c r="G208" s="133"/>
      <c r="H208" s="133"/>
      <c r="I208" s="133"/>
      <c r="J208" s="133"/>
      <c r="K208" s="133"/>
      <c r="L208" s="133"/>
      <c r="M208" s="138"/>
      <c r="N208" s="138"/>
      <c r="O208" s="4"/>
      <c r="P208" s="147"/>
      <c r="Q208" s="21"/>
      <c r="R208" s="149"/>
      <c r="S208" s="149"/>
      <c r="T208" s="149"/>
      <c r="U208" s="28"/>
      <c r="V208" s="73">
        <v>0.4</v>
      </c>
      <c r="W208" s="74"/>
      <c r="X208" s="73">
        <v>0.3</v>
      </c>
      <c r="Y208" s="74"/>
      <c r="Z208" s="73">
        <v>0.2</v>
      </c>
      <c r="AA208" s="74"/>
      <c r="AB208" s="74">
        <v>0.15</v>
      </c>
      <c r="AC208" s="74"/>
      <c r="AD208" s="73">
        <v>0.4</v>
      </c>
      <c r="AE208" s="26"/>
      <c r="AF208" s="73">
        <v>0.3</v>
      </c>
      <c r="AG208" s="150"/>
      <c r="AH208" s="9"/>
      <c r="AI208" s="83">
        <v>0.1</v>
      </c>
      <c r="AJ208" s="93">
        <v>4.5999999999999996</v>
      </c>
      <c r="AK208" s="91">
        <v>4.5999999999999996</v>
      </c>
      <c r="AL208" s="89" t="s">
        <v>70</v>
      </c>
      <c r="AM208" s="95" t="s">
        <v>52</v>
      </c>
      <c r="AN208" s="74"/>
      <c r="AO208" s="40"/>
      <c r="AP208" s="40"/>
      <c r="AQ208" s="41"/>
      <c r="AR208" s="85"/>
      <c r="AS208" s="41"/>
      <c r="AT208" s="85"/>
      <c r="AU208" s="41"/>
      <c r="AV208" s="85"/>
      <c r="AW208" s="41"/>
      <c r="AX208" s="85"/>
      <c r="AY208" s="40"/>
      <c r="AZ208" s="40"/>
      <c r="BA208" s="40"/>
      <c r="BB208" s="85"/>
      <c r="BC208" s="40"/>
      <c r="BD208" s="40"/>
      <c r="BE208" s="40"/>
      <c r="BF208" s="40"/>
      <c r="BG208" s="40"/>
      <c r="BH208" s="4"/>
    </row>
    <row r="209" spans="1:60" s="12" customFormat="1" ht="25.15" customHeight="1" x14ac:dyDescent="0.25">
      <c r="A209" s="63"/>
      <c r="B209" s="32">
        <f>V209</f>
        <v>0</v>
      </c>
      <c r="C209" s="32">
        <f>X209</f>
        <v>0</v>
      </c>
      <c r="D209" s="32">
        <f>Z209</f>
        <v>0</v>
      </c>
      <c r="E209" s="32">
        <f>AB209</f>
        <v>0</v>
      </c>
      <c r="F209" s="32">
        <f>AD209</f>
        <v>0</v>
      </c>
      <c r="G209" s="32">
        <f>AF209</f>
        <v>0</v>
      </c>
      <c r="H209" s="32">
        <f>AI209</f>
        <v>0</v>
      </c>
      <c r="I209" s="87">
        <f>AJ209</f>
        <v>0</v>
      </c>
      <c r="J209" s="86">
        <f>AK209</f>
        <v>0</v>
      </c>
      <c r="K209" s="87">
        <f>AL209</f>
        <v>0</v>
      </c>
      <c r="L209" s="33">
        <f>AM209</f>
        <v>0</v>
      </c>
      <c r="M209" s="34">
        <f>SUM(B209:L209)</f>
        <v>0</v>
      </c>
      <c r="N209" s="34"/>
      <c r="O209" s="7"/>
      <c r="P209" s="147"/>
      <c r="Q209" s="146"/>
      <c r="R209" s="107"/>
      <c r="S209" s="108"/>
      <c r="T209" s="112"/>
      <c r="U209" s="36">
        <v>0</v>
      </c>
      <c r="V209" s="84">
        <f>U209*V208</f>
        <v>0</v>
      </c>
      <c r="W209" s="36">
        <v>0</v>
      </c>
      <c r="X209" s="78">
        <f>W209*X208</f>
        <v>0</v>
      </c>
      <c r="Y209" s="36">
        <v>0</v>
      </c>
      <c r="Z209" s="78">
        <f>Y209*Z208</f>
        <v>0</v>
      </c>
      <c r="AA209" s="36">
        <v>0</v>
      </c>
      <c r="AB209" s="78">
        <f>AA209*AB208</f>
        <v>0</v>
      </c>
      <c r="AC209" s="36">
        <v>0</v>
      </c>
      <c r="AD209" s="78">
        <f>AC209*AD208</f>
        <v>0</v>
      </c>
      <c r="AE209" s="36">
        <v>0</v>
      </c>
      <c r="AF209" s="78">
        <f>AE209*AF208</f>
        <v>0</v>
      </c>
      <c r="AG209" s="98">
        <f>V209+X209+Z209+AB209+AD209+AF209</f>
        <v>0</v>
      </c>
      <c r="AH209" s="36">
        <v>0</v>
      </c>
      <c r="AI209" s="106">
        <f>AH209*AI208</f>
        <v>0</v>
      </c>
      <c r="AJ209" s="115">
        <v>0</v>
      </c>
      <c r="AK209" s="116">
        <v>0</v>
      </c>
      <c r="AL209" s="117">
        <v>0</v>
      </c>
      <c r="AM209" s="118">
        <v>0</v>
      </c>
      <c r="AN209" s="97"/>
      <c r="AO209" s="42">
        <f>(M209-L209)/100*50</f>
        <v>0</v>
      </c>
      <c r="AP209" s="99">
        <f>(M209-L209)/100*35</f>
        <v>0</v>
      </c>
      <c r="AQ209" s="104">
        <f>(M209-L209)/100*27.5</f>
        <v>0</v>
      </c>
      <c r="AR209" s="105">
        <f>(M209-L209)/100*AR205+AQ209</f>
        <v>0</v>
      </c>
      <c r="AS209" s="100">
        <f t="shared" ref="AS209:AS218" si="306">(M209-L209)/100*23.5</f>
        <v>0</v>
      </c>
      <c r="AT209" s="45">
        <f>(M209-L209)/100*AT205+AS209</f>
        <v>0</v>
      </c>
      <c r="AU209" s="101">
        <f>(M209-L209)/100*20.5</f>
        <v>0</v>
      </c>
      <c r="AV209" s="101">
        <f>(M209-L209)/100*AV205+AU209</f>
        <v>0</v>
      </c>
      <c r="AW209" s="44">
        <f>(M209-L209)/100*16.4</f>
        <v>0</v>
      </c>
      <c r="AX209" s="44">
        <f>(M209-L209)/100*AX205+AW209</f>
        <v>0</v>
      </c>
      <c r="AY209" s="48">
        <f>(M209-L209)/100*10</f>
        <v>0</v>
      </c>
      <c r="AZ209" s="47">
        <f>(M209-L209)/100*5</f>
        <v>0</v>
      </c>
      <c r="BA209" s="49">
        <f>(M209-L209)/100*3</f>
        <v>0</v>
      </c>
      <c r="BB209" s="52">
        <f>(M209-L209)/100*BB205</f>
        <v>0</v>
      </c>
      <c r="BC209" s="54">
        <f>(M209-L209)/100*2</f>
        <v>0</v>
      </c>
      <c r="BD209" s="55">
        <f>(M209-L209)/100*1</f>
        <v>0</v>
      </c>
      <c r="BE209" s="56">
        <f>(M209-L209)/100*1</f>
        <v>0</v>
      </c>
      <c r="BF209" s="57">
        <f>(M209-L209)/100*2</f>
        <v>0</v>
      </c>
      <c r="BG209" s="58">
        <f>(M209-L209)/100*3</f>
        <v>0</v>
      </c>
      <c r="BH209" s="5"/>
    </row>
    <row r="210" spans="1:60" s="12" customFormat="1" ht="25.15" customHeight="1" x14ac:dyDescent="0.25">
      <c r="A210" s="63"/>
      <c r="B210" s="32">
        <f t="shared" ref="B210:B218" si="307">V210</f>
        <v>0</v>
      </c>
      <c r="C210" s="32">
        <f t="shared" ref="C210:C218" si="308">X210</f>
        <v>0</v>
      </c>
      <c r="D210" s="32">
        <f t="shared" ref="D210:D218" si="309">Z210</f>
        <v>0</v>
      </c>
      <c r="E210" s="32">
        <f t="shared" ref="E210:E218" si="310">AB210</f>
        <v>0</v>
      </c>
      <c r="F210" s="32">
        <f t="shared" ref="F210:F218" si="311">AD210</f>
        <v>0</v>
      </c>
      <c r="G210" s="32">
        <f t="shared" ref="G210:G218" si="312">AF210</f>
        <v>0</v>
      </c>
      <c r="H210" s="32">
        <f t="shared" ref="H210:H218" si="313">AI210</f>
        <v>0</v>
      </c>
      <c r="I210" s="87">
        <f t="shared" ref="I210:I218" si="314">AJ210</f>
        <v>0</v>
      </c>
      <c r="J210" s="86">
        <f t="shared" ref="J210:J218" si="315">AK210</f>
        <v>0</v>
      </c>
      <c r="K210" s="87">
        <f t="shared" ref="K210:K218" si="316">AL210</f>
        <v>0</v>
      </c>
      <c r="L210" s="33">
        <f t="shared" ref="L210:L218" si="317">AM210</f>
        <v>0</v>
      </c>
      <c r="M210" s="34">
        <f t="shared" ref="M210:M218" si="318">SUM(B210:L210)</f>
        <v>0</v>
      </c>
      <c r="N210" s="34"/>
      <c r="O210" s="7"/>
      <c r="P210" s="147"/>
      <c r="Q210" s="146"/>
      <c r="R210" s="109"/>
      <c r="S210" s="113"/>
      <c r="T210" s="112"/>
      <c r="U210" s="36">
        <v>0</v>
      </c>
      <c r="V210" s="84">
        <f>U210*V208</f>
        <v>0</v>
      </c>
      <c r="W210" s="36">
        <v>0</v>
      </c>
      <c r="X210" s="78">
        <f>W210*X208</f>
        <v>0</v>
      </c>
      <c r="Y210" s="36">
        <v>0</v>
      </c>
      <c r="Z210" s="78">
        <f>Y210*Z208</f>
        <v>0</v>
      </c>
      <c r="AA210" s="36">
        <v>0</v>
      </c>
      <c r="AB210" s="78">
        <f>AA210*AB208</f>
        <v>0</v>
      </c>
      <c r="AC210" s="36">
        <v>0</v>
      </c>
      <c r="AD210" s="78">
        <f>AC210*AD208</f>
        <v>0</v>
      </c>
      <c r="AE210" s="36">
        <v>0</v>
      </c>
      <c r="AF210" s="78">
        <f>AE210*AF208</f>
        <v>0</v>
      </c>
      <c r="AG210" s="98">
        <f t="shared" ref="AG210:AG218" si="319">V210+X210+Z210+AB210+AD210+AF210</f>
        <v>0</v>
      </c>
      <c r="AH210" s="36">
        <v>0</v>
      </c>
      <c r="AI210" s="106">
        <f>AH210*AI208</f>
        <v>0</v>
      </c>
      <c r="AJ210" s="115">
        <v>0</v>
      </c>
      <c r="AK210" s="116">
        <v>0</v>
      </c>
      <c r="AL210" s="117">
        <v>0</v>
      </c>
      <c r="AM210" s="118">
        <v>0</v>
      </c>
      <c r="AN210" s="97"/>
      <c r="AO210" s="42">
        <f t="shared" ref="AO210:AO218" si="320">(M210-L210)/100*50</f>
        <v>0</v>
      </c>
      <c r="AP210" s="99">
        <f t="shared" ref="AP210:AP218" si="321">(M210-L210)/100*35</f>
        <v>0</v>
      </c>
      <c r="AQ210" s="104">
        <f t="shared" ref="AQ210:AQ218" si="322">(M210-L210)/100*27.5</f>
        <v>0</v>
      </c>
      <c r="AR210" s="105">
        <f t="shared" ref="AR210:AR218" si="323">(M210-L210)/100*AR206+AQ210</f>
        <v>0</v>
      </c>
      <c r="AS210" s="100">
        <f t="shared" si="306"/>
        <v>0</v>
      </c>
      <c r="AT210" s="45">
        <f t="shared" ref="AT210:AT218" si="324">(M210-L210)/100*AT206+AS210</f>
        <v>0</v>
      </c>
      <c r="AU210" s="101">
        <f t="shared" ref="AU210:AU218" si="325">(M210-L210)/100*20.5</f>
        <v>0</v>
      </c>
      <c r="AV210" s="101">
        <f t="shared" ref="AV210:AV218" si="326">(M210-L210)/100*AV206+AU210</f>
        <v>0</v>
      </c>
      <c r="AW210" s="44">
        <f t="shared" ref="AW210:AW218" si="327">(M210-L210)/100*16.4</f>
        <v>0</v>
      </c>
      <c r="AX210" s="44">
        <f t="shared" ref="AX210:AX218" si="328">(M210-L210)/100*AX206+AW210</f>
        <v>0</v>
      </c>
      <c r="AY210" s="48">
        <f t="shared" ref="AY210:AY218" si="329">(M210-L210)/100*10</f>
        <v>0</v>
      </c>
      <c r="AZ210" s="47">
        <f t="shared" ref="AZ210:AZ218" si="330">(M210-L210)/100*5</f>
        <v>0</v>
      </c>
      <c r="BA210" s="49">
        <f t="shared" ref="BA210:BA218" si="331">(M210-L210)/100*3</f>
        <v>0</v>
      </c>
      <c r="BB210" s="52">
        <f t="shared" ref="BB210:BB218" si="332">(M210-L210)/100*BB206</f>
        <v>0</v>
      </c>
      <c r="BC210" s="54">
        <f t="shared" ref="BC210:BC218" si="333">(M210-L210)/100*2</f>
        <v>0</v>
      </c>
      <c r="BD210" s="55">
        <f t="shared" ref="BD210:BD218" si="334">(M210-L210)/100*1</f>
        <v>0</v>
      </c>
      <c r="BE210" s="56">
        <f t="shared" ref="BE210:BE218" si="335">(M210-L210)/100*1</f>
        <v>0</v>
      </c>
      <c r="BF210" s="57">
        <f t="shared" ref="BF210:BF218" si="336">(M210-L210)/100*2</f>
        <v>0</v>
      </c>
      <c r="BG210" s="58">
        <f t="shared" ref="BG210:BG218" si="337">(M210-L210)/100*3</f>
        <v>0</v>
      </c>
      <c r="BH210" s="5"/>
    </row>
    <row r="211" spans="1:60" s="12" customFormat="1" ht="25.15" customHeight="1" x14ac:dyDescent="0.25">
      <c r="A211" s="63"/>
      <c r="B211" s="32">
        <f t="shared" si="307"/>
        <v>0</v>
      </c>
      <c r="C211" s="32">
        <f t="shared" si="308"/>
        <v>0</v>
      </c>
      <c r="D211" s="32">
        <f t="shared" si="309"/>
        <v>0</v>
      </c>
      <c r="E211" s="32">
        <f t="shared" si="310"/>
        <v>0</v>
      </c>
      <c r="F211" s="32">
        <f t="shared" si="311"/>
        <v>0</v>
      </c>
      <c r="G211" s="32">
        <f t="shared" si="312"/>
        <v>0</v>
      </c>
      <c r="H211" s="32">
        <f t="shared" si="313"/>
        <v>0</v>
      </c>
      <c r="I211" s="87">
        <f t="shared" si="314"/>
        <v>0</v>
      </c>
      <c r="J211" s="86">
        <f t="shared" si="315"/>
        <v>0</v>
      </c>
      <c r="K211" s="87">
        <f t="shared" si="316"/>
        <v>0</v>
      </c>
      <c r="L211" s="33">
        <f t="shared" si="317"/>
        <v>0</v>
      </c>
      <c r="M211" s="34">
        <f t="shared" si="318"/>
        <v>0</v>
      </c>
      <c r="N211" s="35"/>
      <c r="O211" s="6"/>
      <c r="P211" s="147"/>
      <c r="Q211" s="146"/>
      <c r="R211" s="107"/>
      <c r="S211" s="113"/>
      <c r="T211" s="112"/>
      <c r="U211" s="36">
        <v>0</v>
      </c>
      <c r="V211" s="84">
        <f>U211*V208</f>
        <v>0</v>
      </c>
      <c r="W211" s="36">
        <v>0</v>
      </c>
      <c r="X211" s="78">
        <f>W211*X208</f>
        <v>0</v>
      </c>
      <c r="Y211" s="36">
        <v>0</v>
      </c>
      <c r="Z211" s="78">
        <f>Y211*Z208</f>
        <v>0</v>
      </c>
      <c r="AA211" s="36">
        <v>0</v>
      </c>
      <c r="AB211" s="78">
        <f>AA211*AB208</f>
        <v>0</v>
      </c>
      <c r="AC211" s="36">
        <v>0</v>
      </c>
      <c r="AD211" s="78">
        <f>AC211*AD208</f>
        <v>0</v>
      </c>
      <c r="AE211" s="36">
        <v>0</v>
      </c>
      <c r="AF211" s="78">
        <f>AE211*AF208</f>
        <v>0</v>
      </c>
      <c r="AG211" s="98">
        <f t="shared" si="319"/>
        <v>0</v>
      </c>
      <c r="AH211" s="36">
        <v>0</v>
      </c>
      <c r="AI211" s="106">
        <f>AH211*AI208</f>
        <v>0</v>
      </c>
      <c r="AJ211" s="115">
        <v>0</v>
      </c>
      <c r="AK211" s="116">
        <v>0</v>
      </c>
      <c r="AL211" s="117">
        <v>0</v>
      </c>
      <c r="AM211" s="118">
        <v>0</v>
      </c>
      <c r="AN211" s="97"/>
      <c r="AO211" s="42">
        <f t="shared" si="320"/>
        <v>0</v>
      </c>
      <c r="AP211" s="99">
        <f t="shared" si="321"/>
        <v>0</v>
      </c>
      <c r="AQ211" s="104">
        <f t="shared" si="322"/>
        <v>0</v>
      </c>
      <c r="AR211" s="105">
        <f t="shared" si="323"/>
        <v>0</v>
      </c>
      <c r="AS211" s="100">
        <f t="shared" si="306"/>
        <v>0</v>
      </c>
      <c r="AT211" s="45">
        <f t="shared" si="324"/>
        <v>0</v>
      </c>
      <c r="AU211" s="101">
        <f t="shared" si="325"/>
        <v>0</v>
      </c>
      <c r="AV211" s="101">
        <f t="shared" si="326"/>
        <v>0</v>
      </c>
      <c r="AW211" s="44">
        <f t="shared" si="327"/>
        <v>0</v>
      </c>
      <c r="AX211" s="44">
        <f t="shared" si="328"/>
        <v>0</v>
      </c>
      <c r="AY211" s="48">
        <f t="shared" si="329"/>
        <v>0</v>
      </c>
      <c r="AZ211" s="47">
        <f t="shared" si="330"/>
        <v>0</v>
      </c>
      <c r="BA211" s="49">
        <f t="shared" si="331"/>
        <v>0</v>
      </c>
      <c r="BB211" s="52">
        <f t="shared" si="332"/>
        <v>0</v>
      </c>
      <c r="BC211" s="54">
        <f t="shared" si="333"/>
        <v>0</v>
      </c>
      <c r="BD211" s="55">
        <f t="shared" si="334"/>
        <v>0</v>
      </c>
      <c r="BE211" s="56">
        <f t="shared" si="335"/>
        <v>0</v>
      </c>
      <c r="BF211" s="57">
        <f t="shared" si="336"/>
        <v>0</v>
      </c>
      <c r="BG211" s="58">
        <f t="shared" si="337"/>
        <v>0</v>
      </c>
      <c r="BH211" s="5"/>
    </row>
    <row r="212" spans="1:60" s="12" customFormat="1" ht="25.15" customHeight="1" x14ac:dyDescent="0.25">
      <c r="A212" s="63"/>
      <c r="B212" s="32">
        <f t="shared" si="307"/>
        <v>0</v>
      </c>
      <c r="C212" s="32">
        <f t="shared" si="308"/>
        <v>0</v>
      </c>
      <c r="D212" s="32">
        <f t="shared" si="309"/>
        <v>0</v>
      </c>
      <c r="E212" s="32">
        <f t="shared" si="310"/>
        <v>0</v>
      </c>
      <c r="F212" s="32">
        <f t="shared" si="311"/>
        <v>0</v>
      </c>
      <c r="G212" s="32">
        <f t="shared" si="312"/>
        <v>0</v>
      </c>
      <c r="H212" s="32">
        <f t="shared" si="313"/>
        <v>0</v>
      </c>
      <c r="I212" s="87">
        <f t="shared" si="314"/>
        <v>0</v>
      </c>
      <c r="J212" s="86">
        <f t="shared" si="315"/>
        <v>0</v>
      </c>
      <c r="K212" s="87">
        <f t="shared" si="316"/>
        <v>0</v>
      </c>
      <c r="L212" s="33">
        <f t="shared" si="317"/>
        <v>0</v>
      </c>
      <c r="M212" s="34">
        <f t="shared" si="318"/>
        <v>0</v>
      </c>
      <c r="N212" s="35"/>
      <c r="O212" s="6"/>
      <c r="P212" s="147"/>
      <c r="Q212" s="146"/>
      <c r="R212" s="110"/>
      <c r="S212" s="111"/>
      <c r="T212" s="112"/>
      <c r="U212" s="36">
        <v>0</v>
      </c>
      <c r="V212" s="84">
        <f>U212*V208</f>
        <v>0</v>
      </c>
      <c r="W212" s="36">
        <v>0</v>
      </c>
      <c r="X212" s="78">
        <f>W212*X208</f>
        <v>0</v>
      </c>
      <c r="Y212" s="36">
        <v>0</v>
      </c>
      <c r="Z212" s="78">
        <f>Y212*Z208</f>
        <v>0</v>
      </c>
      <c r="AA212" s="36">
        <v>0</v>
      </c>
      <c r="AB212" s="78">
        <f>AA212*AB208</f>
        <v>0</v>
      </c>
      <c r="AC212" s="36">
        <v>0</v>
      </c>
      <c r="AD212" s="78">
        <f>AC212*AD208</f>
        <v>0</v>
      </c>
      <c r="AE212" s="36">
        <v>0</v>
      </c>
      <c r="AF212" s="78">
        <f>AE212*AF208</f>
        <v>0</v>
      </c>
      <c r="AG212" s="98">
        <f t="shared" si="319"/>
        <v>0</v>
      </c>
      <c r="AH212" s="36">
        <v>0</v>
      </c>
      <c r="AI212" s="106">
        <f>AH212*AI208</f>
        <v>0</v>
      </c>
      <c r="AJ212" s="115">
        <v>0</v>
      </c>
      <c r="AK212" s="116">
        <v>0</v>
      </c>
      <c r="AL212" s="117">
        <v>0</v>
      </c>
      <c r="AM212" s="118">
        <v>0</v>
      </c>
      <c r="AN212" s="97"/>
      <c r="AO212" s="42">
        <f t="shared" si="320"/>
        <v>0</v>
      </c>
      <c r="AP212" s="99">
        <f t="shared" si="321"/>
        <v>0</v>
      </c>
      <c r="AQ212" s="104">
        <f t="shared" si="322"/>
        <v>0</v>
      </c>
      <c r="AR212" s="105">
        <f t="shared" si="323"/>
        <v>0</v>
      </c>
      <c r="AS212" s="100">
        <f t="shared" si="306"/>
        <v>0</v>
      </c>
      <c r="AT212" s="45">
        <f t="shared" si="324"/>
        <v>0</v>
      </c>
      <c r="AU212" s="101">
        <f t="shared" si="325"/>
        <v>0</v>
      </c>
      <c r="AV212" s="101">
        <f t="shared" si="326"/>
        <v>0</v>
      </c>
      <c r="AW212" s="44">
        <f t="shared" si="327"/>
        <v>0</v>
      </c>
      <c r="AX212" s="44">
        <f t="shared" si="328"/>
        <v>0</v>
      </c>
      <c r="AY212" s="48">
        <f t="shared" si="329"/>
        <v>0</v>
      </c>
      <c r="AZ212" s="47">
        <f t="shared" si="330"/>
        <v>0</v>
      </c>
      <c r="BA212" s="49">
        <f t="shared" si="331"/>
        <v>0</v>
      </c>
      <c r="BB212" s="52">
        <f t="shared" si="332"/>
        <v>0</v>
      </c>
      <c r="BC212" s="54">
        <f t="shared" si="333"/>
        <v>0</v>
      </c>
      <c r="BD212" s="55">
        <f t="shared" si="334"/>
        <v>0</v>
      </c>
      <c r="BE212" s="56">
        <f t="shared" si="335"/>
        <v>0</v>
      </c>
      <c r="BF212" s="57">
        <f t="shared" si="336"/>
        <v>0</v>
      </c>
      <c r="BG212" s="58">
        <f t="shared" si="337"/>
        <v>0</v>
      </c>
      <c r="BH212" s="5"/>
    </row>
    <row r="213" spans="1:60" s="12" customFormat="1" ht="25.15" customHeight="1" x14ac:dyDescent="0.25">
      <c r="A213" s="63"/>
      <c r="B213" s="32">
        <f t="shared" si="307"/>
        <v>0</v>
      </c>
      <c r="C213" s="32">
        <f t="shared" si="308"/>
        <v>0</v>
      </c>
      <c r="D213" s="32">
        <f t="shared" si="309"/>
        <v>0</v>
      </c>
      <c r="E213" s="32">
        <f t="shared" si="310"/>
        <v>0</v>
      </c>
      <c r="F213" s="32">
        <f t="shared" si="311"/>
        <v>0</v>
      </c>
      <c r="G213" s="32">
        <f t="shared" si="312"/>
        <v>0</v>
      </c>
      <c r="H213" s="32">
        <f t="shared" si="313"/>
        <v>0</v>
      </c>
      <c r="I213" s="87">
        <f t="shared" si="314"/>
        <v>0</v>
      </c>
      <c r="J213" s="86">
        <f t="shared" si="315"/>
        <v>0</v>
      </c>
      <c r="K213" s="87">
        <f t="shared" si="316"/>
        <v>0</v>
      </c>
      <c r="L213" s="33">
        <f t="shared" si="317"/>
        <v>0</v>
      </c>
      <c r="M213" s="34">
        <f t="shared" si="318"/>
        <v>0</v>
      </c>
      <c r="N213" s="35"/>
      <c r="O213" s="6"/>
      <c r="P213" s="147"/>
      <c r="Q213" s="146"/>
      <c r="R213" s="107"/>
      <c r="S213" s="113"/>
      <c r="T213" s="112"/>
      <c r="U213" s="36">
        <v>0</v>
      </c>
      <c r="V213" s="84">
        <f>U213*V208</f>
        <v>0</v>
      </c>
      <c r="W213" s="36">
        <v>0</v>
      </c>
      <c r="X213" s="78">
        <f>W213*X208</f>
        <v>0</v>
      </c>
      <c r="Y213" s="36">
        <v>0</v>
      </c>
      <c r="Z213" s="78">
        <f>Y213*Z208</f>
        <v>0</v>
      </c>
      <c r="AA213" s="36">
        <v>0</v>
      </c>
      <c r="AB213" s="78">
        <f>AA213*AB208</f>
        <v>0</v>
      </c>
      <c r="AC213" s="36">
        <v>0</v>
      </c>
      <c r="AD213" s="78">
        <f>AC213*AD208</f>
        <v>0</v>
      </c>
      <c r="AE213" s="36">
        <v>0</v>
      </c>
      <c r="AF213" s="78">
        <f>AE213*AF208</f>
        <v>0</v>
      </c>
      <c r="AG213" s="98">
        <f t="shared" si="319"/>
        <v>0</v>
      </c>
      <c r="AH213" s="36">
        <v>0</v>
      </c>
      <c r="AI213" s="106">
        <f>AH213*AI208</f>
        <v>0</v>
      </c>
      <c r="AJ213" s="115">
        <v>0</v>
      </c>
      <c r="AK213" s="116">
        <v>0</v>
      </c>
      <c r="AL213" s="117">
        <v>0</v>
      </c>
      <c r="AM213" s="118">
        <v>0</v>
      </c>
      <c r="AN213" s="97"/>
      <c r="AO213" s="42">
        <f t="shared" si="320"/>
        <v>0</v>
      </c>
      <c r="AP213" s="99">
        <f t="shared" si="321"/>
        <v>0</v>
      </c>
      <c r="AQ213" s="104">
        <f t="shared" si="322"/>
        <v>0</v>
      </c>
      <c r="AR213" s="105">
        <f t="shared" si="323"/>
        <v>0</v>
      </c>
      <c r="AS213" s="100">
        <f t="shared" si="306"/>
        <v>0</v>
      </c>
      <c r="AT213" s="45">
        <f t="shared" si="324"/>
        <v>0</v>
      </c>
      <c r="AU213" s="101">
        <f t="shared" si="325"/>
        <v>0</v>
      </c>
      <c r="AV213" s="101">
        <f t="shared" si="326"/>
        <v>0</v>
      </c>
      <c r="AW213" s="44">
        <f t="shared" si="327"/>
        <v>0</v>
      </c>
      <c r="AX213" s="44">
        <f t="shared" si="328"/>
        <v>0</v>
      </c>
      <c r="AY213" s="48">
        <f t="shared" si="329"/>
        <v>0</v>
      </c>
      <c r="AZ213" s="47">
        <f t="shared" si="330"/>
        <v>0</v>
      </c>
      <c r="BA213" s="49">
        <f t="shared" si="331"/>
        <v>0</v>
      </c>
      <c r="BB213" s="52">
        <f t="shared" si="332"/>
        <v>0</v>
      </c>
      <c r="BC213" s="54">
        <f t="shared" si="333"/>
        <v>0</v>
      </c>
      <c r="BD213" s="55">
        <f t="shared" si="334"/>
        <v>0</v>
      </c>
      <c r="BE213" s="56">
        <f t="shared" si="335"/>
        <v>0</v>
      </c>
      <c r="BF213" s="57">
        <f t="shared" si="336"/>
        <v>0</v>
      </c>
      <c r="BG213" s="58">
        <f t="shared" si="337"/>
        <v>0</v>
      </c>
      <c r="BH213" s="5"/>
    </row>
    <row r="214" spans="1:60" s="12" customFormat="1" ht="25.15" customHeight="1" x14ac:dyDescent="0.25">
      <c r="A214" s="63"/>
      <c r="B214" s="32">
        <f t="shared" si="307"/>
        <v>0</v>
      </c>
      <c r="C214" s="32">
        <f t="shared" si="308"/>
        <v>0</v>
      </c>
      <c r="D214" s="32">
        <f t="shared" si="309"/>
        <v>0</v>
      </c>
      <c r="E214" s="32">
        <f t="shared" si="310"/>
        <v>0</v>
      </c>
      <c r="F214" s="32">
        <f t="shared" si="311"/>
        <v>0</v>
      </c>
      <c r="G214" s="32">
        <f t="shared" si="312"/>
        <v>0</v>
      </c>
      <c r="H214" s="32">
        <f t="shared" si="313"/>
        <v>0</v>
      </c>
      <c r="I214" s="87">
        <f t="shared" si="314"/>
        <v>0</v>
      </c>
      <c r="J214" s="86">
        <f t="shared" si="315"/>
        <v>0</v>
      </c>
      <c r="K214" s="87">
        <f t="shared" si="316"/>
        <v>0</v>
      </c>
      <c r="L214" s="33">
        <f t="shared" si="317"/>
        <v>0</v>
      </c>
      <c r="M214" s="34">
        <f t="shared" si="318"/>
        <v>0</v>
      </c>
      <c r="N214" s="35"/>
      <c r="O214" s="6"/>
      <c r="P214" s="147"/>
      <c r="Q214" s="146"/>
      <c r="R214" s="107"/>
      <c r="S214" s="113"/>
      <c r="T214" s="112"/>
      <c r="U214" s="36">
        <v>0</v>
      </c>
      <c r="V214" s="84">
        <f>U214*V209</f>
        <v>0</v>
      </c>
      <c r="W214" s="36">
        <v>0</v>
      </c>
      <c r="X214" s="78">
        <f>W214*X209</f>
        <v>0</v>
      </c>
      <c r="Y214" s="36">
        <v>0</v>
      </c>
      <c r="Z214" s="78">
        <f>Y214*Z209</f>
        <v>0</v>
      </c>
      <c r="AA214" s="36">
        <v>0</v>
      </c>
      <c r="AB214" s="78">
        <f>AA214*AB209</f>
        <v>0</v>
      </c>
      <c r="AC214" s="36">
        <v>0</v>
      </c>
      <c r="AD214" s="78">
        <f>AC214*AD209</f>
        <v>0</v>
      </c>
      <c r="AE214" s="36">
        <v>0</v>
      </c>
      <c r="AF214" s="78">
        <f>AE214*AF209</f>
        <v>0</v>
      </c>
      <c r="AG214" s="98">
        <f t="shared" si="319"/>
        <v>0</v>
      </c>
      <c r="AH214" s="36">
        <v>0</v>
      </c>
      <c r="AI214" s="106">
        <f>AH214*AI209</f>
        <v>0</v>
      </c>
      <c r="AJ214" s="115">
        <v>0</v>
      </c>
      <c r="AK214" s="116">
        <v>0</v>
      </c>
      <c r="AL214" s="117">
        <v>0</v>
      </c>
      <c r="AM214" s="118">
        <v>0</v>
      </c>
      <c r="AN214" s="97"/>
      <c r="AO214" s="42">
        <f t="shared" si="320"/>
        <v>0</v>
      </c>
      <c r="AP214" s="99">
        <f t="shared" si="321"/>
        <v>0</v>
      </c>
      <c r="AQ214" s="104">
        <f t="shared" si="322"/>
        <v>0</v>
      </c>
      <c r="AR214" s="105">
        <f t="shared" si="323"/>
        <v>0</v>
      </c>
      <c r="AS214" s="100">
        <f t="shared" si="306"/>
        <v>0</v>
      </c>
      <c r="AT214" s="45">
        <f t="shared" si="324"/>
        <v>0</v>
      </c>
      <c r="AU214" s="101">
        <f t="shared" si="325"/>
        <v>0</v>
      </c>
      <c r="AV214" s="101">
        <f t="shared" si="326"/>
        <v>0</v>
      </c>
      <c r="AW214" s="44">
        <f t="shared" si="327"/>
        <v>0</v>
      </c>
      <c r="AX214" s="44">
        <f t="shared" si="328"/>
        <v>0</v>
      </c>
      <c r="AY214" s="48">
        <f t="shared" si="329"/>
        <v>0</v>
      </c>
      <c r="AZ214" s="47">
        <f t="shared" si="330"/>
        <v>0</v>
      </c>
      <c r="BA214" s="49">
        <f t="shared" si="331"/>
        <v>0</v>
      </c>
      <c r="BB214" s="52">
        <f t="shared" si="332"/>
        <v>0</v>
      </c>
      <c r="BC214" s="54">
        <f t="shared" si="333"/>
        <v>0</v>
      </c>
      <c r="BD214" s="55">
        <f t="shared" si="334"/>
        <v>0</v>
      </c>
      <c r="BE214" s="56">
        <f t="shared" si="335"/>
        <v>0</v>
      </c>
      <c r="BF214" s="57">
        <f t="shared" si="336"/>
        <v>0</v>
      </c>
      <c r="BG214" s="58">
        <f t="shared" si="337"/>
        <v>0</v>
      </c>
      <c r="BH214" s="5"/>
    </row>
    <row r="215" spans="1:60" s="12" customFormat="1" ht="25.15" customHeight="1" x14ac:dyDescent="0.25">
      <c r="A215" s="63"/>
      <c r="B215" s="32">
        <f t="shared" si="307"/>
        <v>0</v>
      </c>
      <c r="C215" s="32">
        <f t="shared" si="308"/>
        <v>0</v>
      </c>
      <c r="D215" s="32">
        <f t="shared" si="309"/>
        <v>0</v>
      </c>
      <c r="E215" s="32">
        <f t="shared" si="310"/>
        <v>0</v>
      </c>
      <c r="F215" s="32">
        <f t="shared" si="311"/>
        <v>0</v>
      </c>
      <c r="G215" s="32">
        <f t="shared" si="312"/>
        <v>0</v>
      </c>
      <c r="H215" s="32">
        <f t="shared" si="313"/>
        <v>0</v>
      </c>
      <c r="I215" s="87">
        <f t="shared" si="314"/>
        <v>0</v>
      </c>
      <c r="J215" s="86">
        <f t="shared" si="315"/>
        <v>0</v>
      </c>
      <c r="K215" s="87">
        <f t="shared" si="316"/>
        <v>0</v>
      </c>
      <c r="L215" s="33">
        <f t="shared" si="317"/>
        <v>0</v>
      </c>
      <c r="M215" s="34">
        <f t="shared" si="318"/>
        <v>0</v>
      </c>
      <c r="N215" s="35"/>
      <c r="O215" s="6"/>
      <c r="P215" s="147"/>
      <c r="Q215" s="146"/>
      <c r="R215" s="107"/>
      <c r="S215" s="113"/>
      <c r="T215" s="112"/>
      <c r="U215" s="36">
        <v>0</v>
      </c>
      <c r="V215" s="84">
        <f>U215*V208</f>
        <v>0</v>
      </c>
      <c r="W215" s="36">
        <v>0</v>
      </c>
      <c r="X215" s="78">
        <f>W215*X208</f>
        <v>0</v>
      </c>
      <c r="Y215" s="36">
        <v>0</v>
      </c>
      <c r="Z215" s="78">
        <f>Y215*Z208</f>
        <v>0</v>
      </c>
      <c r="AA215" s="36">
        <v>0</v>
      </c>
      <c r="AB215" s="78">
        <f>AA215*AB208</f>
        <v>0</v>
      </c>
      <c r="AC215" s="36">
        <v>0</v>
      </c>
      <c r="AD215" s="78">
        <f>AC215*AD208</f>
        <v>0</v>
      </c>
      <c r="AE215" s="36">
        <v>0</v>
      </c>
      <c r="AF215" s="78">
        <f>AE215*AF208</f>
        <v>0</v>
      </c>
      <c r="AG215" s="98">
        <f t="shared" si="319"/>
        <v>0</v>
      </c>
      <c r="AH215" s="36">
        <v>0</v>
      </c>
      <c r="AI215" s="106">
        <f>AH215*AI208</f>
        <v>0</v>
      </c>
      <c r="AJ215" s="115">
        <v>0</v>
      </c>
      <c r="AK215" s="116">
        <v>0</v>
      </c>
      <c r="AL215" s="117">
        <v>0</v>
      </c>
      <c r="AM215" s="118">
        <v>0</v>
      </c>
      <c r="AN215" s="97"/>
      <c r="AO215" s="42">
        <f t="shared" si="320"/>
        <v>0</v>
      </c>
      <c r="AP215" s="99">
        <f t="shared" si="321"/>
        <v>0</v>
      </c>
      <c r="AQ215" s="104">
        <f t="shared" si="322"/>
        <v>0</v>
      </c>
      <c r="AR215" s="105">
        <f t="shared" si="323"/>
        <v>0</v>
      </c>
      <c r="AS215" s="100">
        <f t="shared" si="306"/>
        <v>0</v>
      </c>
      <c r="AT215" s="45">
        <f t="shared" si="324"/>
        <v>0</v>
      </c>
      <c r="AU215" s="101">
        <f t="shared" si="325"/>
        <v>0</v>
      </c>
      <c r="AV215" s="101">
        <f t="shared" si="326"/>
        <v>0</v>
      </c>
      <c r="AW215" s="44">
        <f t="shared" si="327"/>
        <v>0</v>
      </c>
      <c r="AX215" s="44">
        <f t="shared" si="328"/>
        <v>0</v>
      </c>
      <c r="AY215" s="48">
        <f t="shared" si="329"/>
        <v>0</v>
      </c>
      <c r="AZ215" s="47">
        <f t="shared" si="330"/>
        <v>0</v>
      </c>
      <c r="BA215" s="49">
        <f t="shared" si="331"/>
        <v>0</v>
      </c>
      <c r="BB215" s="52">
        <f t="shared" si="332"/>
        <v>0</v>
      </c>
      <c r="BC215" s="54">
        <f t="shared" si="333"/>
        <v>0</v>
      </c>
      <c r="BD215" s="55">
        <f t="shared" si="334"/>
        <v>0</v>
      </c>
      <c r="BE215" s="56">
        <f t="shared" si="335"/>
        <v>0</v>
      </c>
      <c r="BF215" s="57">
        <f t="shared" si="336"/>
        <v>0</v>
      </c>
      <c r="BG215" s="58">
        <f t="shared" si="337"/>
        <v>0</v>
      </c>
      <c r="BH215" s="5"/>
    </row>
    <row r="216" spans="1:60" s="12" customFormat="1" ht="25.15" customHeight="1" x14ac:dyDescent="0.25">
      <c r="A216" s="63"/>
      <c r="B216" s="32">
        <f t="shared" si="307"/>
        <v>0</v>
      </c>
      <c r="C216" s="32">
        <f t="shared" si="308"/>
        <v>0</v>
      </c>
      <c r="D216" s="32">
        <f t="shared" si="309"/>
        <v>0</v>
      </c>
      <c r="E216" s="32">
        <f t="shared" si="310"/>
        <v>0</v>
      </c>
      <c r="F216" s="32">
        <f t="shared" si="311"/>
        <v>0</v>
      </c>
      <c r="G216" s="32">
        <f t="shared" si="312"/>
        <v>0</v>
      </c>
      <c r="H216" s="32">
        <f t="shared" si="313"/>
        <v>0</v>
      </c>
      <c r="I216" s="87">
        <f t="shared" si="314"/>
        <v>0</v>
      </c>
      <c r="J216" s="86">
        <f t="shared" si="315"/>
        <v>0</v>
      </c>
      <c r="K216" s="87">
        <f t="shared" si="316"/>
        <v>0</v>
      </c>
      <c r="L216" s="33">
        <f t="shared" si="317"/>
        <v>0</v>
      </c>
      <c r="M216" s="34">
        <f t="shared" si="318"/>
        <v>0</v>
      </c>
      <c r="N216" s="35"/>
      <c r="O216" s="6"/>
      <c r="P216" s="147"/>
      <c r="Q216" s="21"/>
      <c r="R216" s="107"/>
      <c r="S216" s="113"/>
      <c r="T216" s="112"/>
      <c r="U216" s="36">
        <v>0</v>
      </c>
      <c r="V216" s="84">
        <f>U216*V208</f>
        <v>0</v>
      </c>
      <c r="W216" s="36">
        <v>0</v>
      </c>
      <c r="X216" s="78">
        <f>W216*X208</f>
        <v>0</v>
      </c>
      <c r="Y216" s="36">
        <v>0</v>
      </c>
      <c r="Z216" s="78">
        <f>Y216*Z208</f>
        <v>0</v>
      </c>
      <c r="AA216" s="36">
        <v>0</v>
      </c>
      <c r="AB216" s="78">
        <f>AA216*AB208</f>
        <v>0</v>
      </c>
      <c r="AC216" s="36">
        <v>0</v>
      </c>
      <c r="AD216" s="78">
        <f>AC216*AD208</f>
        <v>0</v>
      </c>
      <c r="AE216" s="36">
        <v>0</v>
      </c>
      <c r="AF216" s="78">
        <f>AE216*AF208</f>
        <v>0</v>
      </c>
      <c r="AG216" s="98">
        <f t="shared" si="319"/>
        <v>0</v>
      </c>
      <c r="AH216" s="36">
        <v>0</v>
      </c>
      <c r="AI216" s="106">
        <f>AH216*AI208</f>
        <v>0</v>
      </c>
      <c r="AJ216" s="115">
        <v>0</v>
      </c>
      <c r="AK216" s="116">
        <v>0</v>
      </c>
      <c r="AL216" s="117">
        <v>0</v>
      </c>
      <c r="AM216" s="118">
        <v>0</v>
      </c>
      <c r="AN216" s="97"/>
      <c r="AO216" s="42">
        <f t="shared" si="320"/>
        <v>0</v>
      </c>
      <c r="AP216" s="99">
        <f t="shared" si="321"/>
        <v>0</v>
      </c>
      <c r="AQ216" s="104">
        <f t="shared" si="322"/>
        <v>0</v>
      </c>
      <c r="AR216" s="105">
        <f t="shared" si="323"/>
        <v>0</v>
      </c>
      <c r="AS216" s="100">
        <f t="shared" si="306"/>
        <v>0</v>
      </c>
      <c r="AT216" s="45">
        <f t="shared" si="324"/>
        <v>0</v>
      </c>
      <c r="AU216" s="101">
        <f t="shared" si="325"/>
        <v>0</v>
      </c>
      <c r="AV216" s="101">
        <f t="shared" si="326"/>
        <v>0</v>
      </c>
      <c r="AW216" s="44">
        <f t="shared" si="327"/>
        <v>0</v>
      </c>
      <c r="AX216" s="44">
        <f t="shared" si="328"/>
        <v>0</v>
      </c>
      <c r="AY216" s="48">
        <f t="shared" si="329"/>
        <v>0</v>
      </c>
      <c r="AZ216" s="47">
        <f t="shared" si="330"/>
        <v>0</v>
      </c>
      <c r="BA216" s="49">
        <f t="shared" si="331"/>
        <v>0</v>
      </c>
      <c r="BB216" s="52">
        <f t="shared" si="332"/>
        <v>0</v>
      </c>
      <c r="BC216" s="54">
        <f t="shared" si="333"/>
        <v>0</v>
      </c>
      <c r="BD216" s="55">
        <f t="shared" si="334"/>
        <v>0</v>
      </c>
      <c r="BE216" s="56">
        <f t="shared" si="335"/>
        <v>0</v>
      </c>
      <c r="BF216" s="57">
        <f t="shared" si="336"/>
        <v>0</v>
      </c>
      <c r="BG216" s="58">
        <f t="shared" si="337"/>
        <v>0</v>
      </c>
      <c r="BH216" s="5"/>
    </row>
    <row r="217" spans="1:60" s="12" customFormat="1" ht="25.15" customHeight="1" x14ac:dyDescent="0.25">
      <c r="A217" s="63"/>
      <c r="B217" s="32">
        <f t="shared" si="307"/>
        <v>0</v>
      </c>
      <c r="C217" s="32">
        <f t="shared" si="308"/>
        <v>0</v>
      </c>
      <c r="D217" s="32">
        <f t="shared" si="309"/>
        <v>0</v>
      </c>
      <c r="E217" s="32">
        <f t="shared" si="310"/>
        <v>0</v>
      </c>
      <c r="F217" s="32">
        <f t="shared" si="311"/>
        <v>0</v>
      </c>
      <c r="G217" s="32">
        <f t="shared" si="312"/>
        <v>0</v>
      </c>
      <c r="H217" s="32">
        <f t="shared" si="313"/>
        <v>0</v>
      </c>
      <c r="I217" s="87">
        <f t="shared" si="314"/>
        <v>0</v>
      </c>
      <c r="J217" s="86">
        <f t="shared" si="315"/>
        <v>0</v>
      </c>
      <c r="K217" s="87">
        <f t="shared" si="316"/>
        <v>0</v>
      </c>
      <c r="L217" s="33">
        <f t="shared" si="317"/>
        <v>0</v>
      </c>
      <c r="M217" s="34">
        <f t="shared" si="318"/>
        <v>0</v>
      </c>
      <c r="N217" s="35"/>
      <c r="O217" s="6"/>
      <c r="P217" s="147"/>
      <c r="Q217" s="21"/>
      <c r="R217" s="107"/>
      <c r="S217" s="113"/>
      <c r="T217" s="112"/>
      <c r="U217" s="36">
        <v>0</v>
      </c>
      <c r="V217" s="84">
        <f>U217*V208</f>
        <v>0</v>
      </c>
      <c r="W217" s="36">
        <v>0</v>
      </c>
      <c r="X217" s="78">
        <f>W217*X208</f>
        <v>0</v>
      </c>
      <c r="Y217" s="36">
        <v>0</v>
      </c>
      <c r="Z217" s="78">
        <f>Y217*Z208</f>
        <v>0</v>
      </c>
      <c r="AA217" s="36">
        <v>0</v>
      </c>
      <c r="AB217" s="78">
        <f>AA217*AB208</f>
        <v>0</v>
      </c>
      <c r="AC217" s="36">
        <v>0</v>
      </c>
      <c r="AD217" s="78">
        <f>AC217*AD208</f>
        <v>0</v>
      </c>
      <c r="AE217" s="36">
        <v>0</v>
      </c>
      <c r="AF217" s="78">
        <f>AE217*AF208</f>
        <v>0</v>
      </c>
      <c r="AG217" s="98">
        <f t="shared" si="319"/>
        <v>0</v>
      </c>
      <c r="AH217" s="36">
        <v>0</v>
      </c>
      <c r="AI217" s="106">
        <f>AH217*AI208</f>
        <v>0</v>
      </c>
      <c r="AJ217" s="115">
        <v>0</v>
      </c>
      <c r="AK217" s="116">
        <v>0</v>
      </c>
      <c r="AL217" s="117">
        <v>0</v>
      </c>
      <c r="AM217" s="118">
        <v>0</v>
      </c>
      <c r="AN217" s="97"/>
      <c r="AO217" s="42">
        <f t="shared" si="320"/>
        <v>0</v>
      </c>
      <c r="AP217" s="99">
        <f t="shared" si="321"/>
        <v>0</v>
      </c>
      <c r="AQ217" s="104">
        <f t="shared" si="322"/>
        <v>0</v>
      </c>
      <c r="AR217" s="105">
        <f t="shared" si="323"/>
        <v>0</v>
      </c>
      <c r="AS217" s="100">
        <f t="shared" si="306"/>
        <v>0</v>
      </c>
      <c r="AT217" s="45">
        <f t="shared" si="324"/>
        <v>0</v>
      </c>
      <c r="AU217" s="101">
        <f t="shared" si="325"/>
        <v>0</v>
      </c>
      <c r="AV217" s="101">
        <f t="shared" si="326"/>
        <v>0</v>
      </c>
      <c r="AW217" s="44">
        <f t="shared" si="327"/>
        <v>0</v>
      </c>
      <c r="AX217" s="44">
        <f t="shared" si="328"/>
        <v>0</v>
      </c>
      <c r="AY217" s="48">
        <f t="shared" si="329"/>
        <v>0</v>
      </c>
      <c r="AZ217" s="47">
        <f t="shared" si="330"/>
        <v>0</v>
      </c>
      <c r="BA217" s="49">
        <f t="shared" si="331"/>
        <v>0</v>
      </c>
      <c r="BB217" s="52">
        <f t="shared" si="332"/>
        <v>0</v>
      </c>
      <c r="BC217" s="54">
        <f t="shared" si="333"/>
        <v>0</v>
      </c>
      <c r="BD217" s="55">
        <f t="shared" si="334"/>
        <v>0</v>
      </c>
      <c r="BE217" s="56">
        <f t="shared" si="335"/>
        <v>0</v>
      </c>
      <c r="BF217" s="57">
        <f t="shared" si="336"/>
        <v>0</v>
      </c>
      <c r="BG217" s="58">
        <f t="shared" si="337"/>
        <v>0</v>
      </c>
      <c r="BH217" s="5"/>
    </row>
    <row r="218" spans="1:60" s="12" customFormat="1" ht="25.15" customHeight="1" x14ac:dyDescent="0.25">
      <c r="A218" s="63"/>
      <c r="B218" s="32">
        <f t="shared" si="307"/>
        <v>0</v>
      </c>
      <c r="C218" s="32">
        <f t="shared" si="308"/>
        <v>0</v>
      </c>
      <c r="D218" s="32">
        <f t="shared" si="309"/>
        <v>0</v>
      </c>
      <c r="E218" s="32">
        <f t="shared" si="310"/>
        <v>0</v>
      </c>
      <c r="F218" s="32">
        <f t="shared" si="311"/>
        <v>0</v>
      </c>
      <c r="G218" s="32">
        <f t="shared" si="312"/>
        <v>0</v>
      </c>
      <c r="H218" s="32">
        <f t="shared" si="313"/>
        <v>0</v>
      </c>
      <c r="I218" s="87">
        <f t="shared" si="314"/>
        <v>0</v>
      </c>
      <c r="J218" s="86">
        <f t="shared" si="315"/>
        <v>0</v>
      </c>
      <c r="K218" s="87">
        <f t="shared" si="316"/>
        <v>0</v>
      </c>
      <c r="L218" s="33">
        <f t="shared" si="317"/>
        <v>0</v>
      </c>
      <c r="M218" s="34">
        <f t="shared" si="318"/>
        <v>0</v>
      </c>
      <c r="N218" s="35"/>
      <c r="O218" s="16"/>
      <c r="P218" s="147"/>
      <c r="Q218" s="21"/>
      <c r="R218" s="110"/>
      <c r="S218" s="111"/>
      <c r="T218" s="112"/>
      <c r="U218" s="36">
        <v>0</v>
      </c>
      <c r="V218" s="84">
        <f>U218*V208</f>
        <v>0</v>
      </c>
      <c r="W218" s="36">
        <v>0</v>
      </c>
      <c r="X218" s="78">
        <f>W218*X208</f>
        <v>0</v>
      </c>
      <c r="Y218" s="36">
        <v>0</v>
      </c>
      <c r="Z218" s="78">
        <f>Y218*Z208</f>
        <v>0</v>
      </c>
      <c r="AA218" s="36">
        <v>0</v>
      </c>
      <c r="AB218" s="78">
        <f>AA218*AB208</f>
        <v>0</v>
      </c>
      <c r="AC218" s="36">
        <v>0</v>
      </c>
      <c r="AD218" s="78">
        <f>AC218*AD208</f>
        <v>0</v>
      </c>
      <c r="AE218" s="36">
        <v>0</v>
      </c>
      <c r="AF218" s="78">
        <f>AE218*AF208</f>
        <v>0</v>
      </c>
      <c r="AG218" s="98">
        <f t="shared" si="319"/>
        <v>0</v>
      </c>
      <c r="AH218" s="36">
        <v>0</v>
      </c>
      <c r="AI218" s="106">
        <f>AH218*AI208</f>
        <v>0</v>
      </c>
      <c r="AJ218" s="115">
        <v>0</v>
      </c>
      <c r="AK218" s="116">
        <v>0</v>
      </c>
      <c r="AL218" s="117">
        <v>0</v>
      </c>
      <c r="AM218" s="118">
        <v>0</v>
      </c>
      <c r="AN218" s="97"/>
      <c r="AO218" s="42">
        <f t="shared" si="320"/>
        <v>0</v>
      </c>
      <c r="AP218" s="99">
        <f t="shared" si="321"/>
        <v>0</v>
      </c>
      <c r="AQ218" s="104">
        <f t="shared" si="322"/>
        <v>0</v>
      </c>
      <c r="AR218" s="105">
        <f t="shared" si="323"/>
        <v>0</v>
      </c>
      <c r="AS218" s="100">
        <f t="shared" si="306"/>
        <v>0</v>
      </c>
      <c r="AT218" s="45">
        <f t="shared" si="324"/>
        <v>0</v>
      </c>
      <c r="AU218" s="101">
        <f t="shared" si="325"/>
        <v>0</v>
      </c>
      <c r="AV218" s="101">
        <f t="shared" si="326"/>
        <v>0</v>
      </c>
      <c r="AW218" s="44">
        <f t="shared" si="327"/>
        <v>0</v>
      </c>
      <c r="AX218" s="44">
        <f t="shared" si="328"/>
        <v>0</v>
      </c>
      <c r="AY218" s="48">
        <f t="shared" si="329"/>
        <v>0</v>
      </c>
      <c r="AZ218" s="47">
        <f t="shared" si="330"/>
        <v>0</v>
      </c>
      <c r="BA218" s="49">
        <f t="shared" si="331"/>
        <v>0</v>
      </c>
      <c r="BB218" s="52">
        <f t="shared" si="332"/>
        <v>0</v>
      </c>
      <c r="BC218" s="54">
        <f t="shared" si="333"/>
        <v>0</v>
      </c>
      <c r="BD218" s="55">
        <f t="shared" si="334"/>
        <v>0</v>
      </c>
      <c r="BE218" s="56">
        <f t="shared" si="335"/>
        <v>0</v>
      </c>
      <c r="BF218" s="57">
        <f t="shared" si="336"/>
        <v>0</v>
      </c>
      <c r="BG218" s="58">
        <f t="shared" si="337"/>
        <v>0</v>
      </c>
    </row>
    <row r="219" spans="1:60" s="12" customFormat="1" ht="14.45" customHeight="1" x14ac:dyDescent="0.25">
      <c r="P219" s="147"/>
      <c r="Q219" s="21"/>
      <c r="R219" s="17"/>
      <c r="S219" s="17"/>
      <c r="T219" s="17"/>
      <c r="U219" s="29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79"/>
      <c r="AH219" s="17"/>
      <c r="AI219" s="17"/>
      <c r="AJ219" s="23"/>
      <c r="AK219" s="23"/>
      <c r="AL219" s="23"/>
      <c r="AM219" s="23"/>
      <c r="AN219" s="23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</row>
    <row r="220" spans="1:60" s="64" customFormat="1" ht="20.100000000000001" customHeight="1" x14ac:dyDescent="0.25">
      <c r="A220" s="64" t="s">
        <v>26</v>
      </c>
      <c r="M220" s="65"/>
      <c r="N220" s="65"/>
      <c r="O220" s="65"/>
      <c r="P220" s="147"/>
      <c r="Q220" s="66"/>
      <c r="R220" s="19"/>
      <c r="S220" s="19"/>
      <c r="T220" s="19"/>
      <c r="U220" s="30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80"/>
      <c r="AH220" s="19"/>
      <c r="AI220" s="19"/>
      <c r="AJ220" s="24"/>
      <c r="AK220" s="24"/>
      <c r="AL220" s="24"/>
      <c r="AM220" s="24"/>
      <c r="AN220" s="24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</row>
    <row r="221" spans="1:60" s="18" customFormat="1" ht="20.100000000000001" customHeight="1" x14ac:dyDescent="0.25">
      <c r="M221" s="12"/>
      <c r="N221" s="12"/>
      <c r="O221" s="12"/>
      <c r="P221" s="66"/>
      <c r="Q221" s="12"/>
      <c r="R221" s="19"/>
      <c r="S221" s="19"/>
      <c r="T221" s="19"/>
      <c r="U221" s="30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80"/>
      <c r="AH221" s="19"/>
      <c r="AI221" s="19"/>
      <c r="AJ221" s="24"/>
      <c r="AK221" s="24"/>
      <c r="AL221" s="24"/>
      <c r="AM221" s="24"/>
      <c r="AN221" s="24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</row>
  </sheetData>
  <sortState ref="A90:M92">
    <sortCondition descending="1" ref="M90:M92"/>
  </sortState>
  <mergeCells count="443">
    <mergeCell ref="AY201:AY204"/>
    <mergeCell ref="AZ201:AZ204"/>
    <mergeCell ref="BE201:BG202"/>
    <mergeCell ref="BE203:BE204"/>
    <mergeCell ref="BF203:BF204"/>
    <mergeCell ref="BG203:BG204"/>
    <mergeCell ref="A205:A208"/>
    <mergeCell ref="B205:G205"/>
    <mergeCell ref="M205:M208"/>
    <mergeCell ref="N205:N208"/>
    <mergeCell ref="AG205:AG208"/>
    <mergeCell ref="H206:H208"/>
    <mergeCell ref="I206:I208"/>
    <mergeCell ref="J206:J208"/>
    <mergeCell ref="K206:K208"/>
    <mergeCell ref="L206:L208"/>
    <mergeCell ref="B207:F207"/>
    <mergeCell ref="G207:G208"/>
    <mergeCell ref="B206:G206"/>
    <mergeCell ref="BA201:BA204"/>
    <mergeCell ref="BC201:BC204"/>
    <mergeCell ref="BD201:BD204"/>
    <mergeCell ref="AQ201:AR201"/>
    <mergeCell ref="AS201:AT201"/>
    <mergeCell ref="Q187:Q193"/>
    <mergeCell ref="P200:P220"/>
    <mergeCell ref="R200:R208"/>
    <mergeCell ref="S200:S208"/>
    <mergeCell ref="T200:T208"/>
    <mergeCell ref="V200:AG204"/>
    <mergeCell ref="AH200:AI204"/>
    <mergeCell ref="AJ200:AJ204"/>
    <mergeCell ref="AK200:AK204"/>
    <mergeCell ref="Q209:Q215"/>
    <mergeCell ref="P178:P198"/>
    <mergeCell ref="R178:R186"/>
    <mergeCell ref="S178:S186"/>
    <mergeCell ref="T178:T186"/>
    <mergeCell ref="V178:AG182"/>
    <mergeCell ref="BA179:BA182"/>
    <mergeCell ref="BC179:BC182"/>
    <mergeCell ref="BD179:BD182"/>
    <mergeCell ref="BE179:BG180"/>
    <mergeCell ref="BE181:BE182"/>
    <mergeCell ref="BF181:BF182"/>
    <mergeCell ref="BG181:BG182"/>
    <mergeCell ref="A183:A186"/>
    <mergeCell ref="B183:G183"/>
    <mergeCell ref="M183:M186"/>
    <mergeCell ref="N183:N186"/>
    <mergeCell ref="AG183:AG186"/>
    <mergeCell ref="B184:G184"/>
    <mergeCell ref="H184:H186"/>
    <mergeCell ref="I184:I186"/>
    <mergeCell ref="J184:J186"/>
    <mergeCell ref="K184:K186"/>
    <mergeCell ref="L184:L186"/>
    <mergeCell ref="AO179:AO182"/>
    <mergeCell ref="AP179:AP182"/>
    <mergeCell ref="AQ179:AR179"/>
    <mergeCell ref="AS179:AT179"/>
    <mergeCell ref="AU179:AV179"/>
    <mergeCell ref="AY179:AY182"/>
    <mergeCell ref="R156:R164"/>
    <mergeCell ref="S156:S164"/>
    <mergeCell ref="AZ179:AZ182"/>
    <mergeCell ref="AH178:AI182"/>
    <mergeCell ref="AJ178:AJ182"/>
    <mergeCell ref="AK178:AK182"/>
    <mergeCell ref="AL178:AL182"/>
    <mergeCell ref="AM178:AM182"/>
    <mergeCell ref="AQ178:AR178"/>
    <mergeCell ref="AS178:AT178"/>
    <mergeCell ref="AU178:AV178"/>
    <mergeCell ref="AW178:AX178"/>
    <mergeCell ref="AS156:AT156"/>
    <mergeCell ref="AU156:AV156"/>
    <mergeCell ref="AZ157:AZ160"/>
    <mergeCell ref="B162:G162"/>
    <mergeCell ref="H162:H164"/>
    <mergeCell ref="I162:I164"/>
    <mergeCell ref="J162:J164"/>
    <mergeCell ref="K162:K164"/>
    <mergeCell ref="L162:L164"/>
    <mergeCell ref="B163:F163"/>
    <mergeCell ref="G163:G164"/>
    <mergeCell ref="P156:P176"/>
    <mergeCell ref="BA157:BA160"/>
    <mergeCell ref="BC157:BC160"/>
    <mergeCell ref="BD157:BD160"/>
    <mergeCell ref="BE157:BG158"/>
    <mergeCell ref="BE159:BE160"/>
    <mergeCell ref="BF159:BF160"/>
    <mergeCell ref="BG159:BG160"/>
    <mergeCell ref="Q165:Q171"/>
    <mergeCell ref="A139:A142"/>
    <mergeCell ref="B139:G139"/>
    <mergeCell ref="M139:M142"/>
    <mergeCell ref="N139:N142"/>
    <mergeCell ref="AG139:AG142"/>
    <mergeCell ref="B140:G140"/>
    <mergeCell ref="H140:H142"/>
    <mergeCell ref="I140:I142"/>
    <mergeCell ref="J140:J142"/>
    <mergeCell ref="K140:K142"/>
    <mergeCell ref="L140:L142"/>
    <mergeCell ref="B141:F141"/>
    <mergeCell ref="G141:G142"/>
    <mergeCell ref="P134:P154"/>
    <mergeCell ref="R134:R142"/>
    <mergeCell ref="Q143:Q149"/>
    <mergeCell ref="S134:S142"/>
    <mergeCell ref="T134:T142"/>
    <mergeCell ref="A161:A164"/>
    <mergeCell ref="B161:G161"/>
    <mergeCell ref="M161:M164"/>
    <mergeCell ref="N161:N164"/>
    <mergeCell ref="AG161:AG164"/>
    <mergeCell ref="AZ135:AZ138"/>
    <mergeCell ref="BA135:BA138"/>
    <mergeCell ref="AK134:AK138"/>
    <mergeCell ref="AL134:AL138"/>
    <mergeCell ref="AM134:AM138"/>
    <mergeCell ref="AQ134:AR134"/>
    <mergeCell ref="AS134:AT134"/>
    <mergeCell ref="AU134:AV134"/>
    <mergeCell ref="AY135:AY138"/>
    <mergeCell ref="AW134:AX134"/>
    <mergeCell ref="AO135:AO138"/>
    <mergeCell ref="AP135:AP138"/>
    <mergeCell ref="AQ135:AR135"/>
    <mergeCell ref="AS135:AT135"/>
    <mergeCell ref="AU135:AV135"/>
    <mergeCell ref="AW135:AX135"/>
    <mergeCell ref="V134:AG138"/>
    <mergeCell ref="BC135:BC138"/>
    <mergeCell ref="BD135:BD138"/>
    <mergeCell ref="BE135:BG136"/>
    <mergeCell ref="BE137:BE138"/>
    <mergeCell ref="BF137:BF138"/>
    <mergeCell ref="BG137:BG138"/>
    <mergeCell ref="T156:T164"/>
    <mergeCell ref="V156:AG160"/>
    <mergeCell ref="AH156:AI160"/>
    <mergeCell ref="AJ156:AJ160"/>
    <mergeCell ref="AK156:AK160"/>
    <mergeCell ref="AW156:AX156"/>
    <mergeCell ref="AO157:AO160"/>
    <mergeCell ref="AP157:AP160"/>
    <mergeCell ref="AQ157:AR157"/>
    <mergeCell ref="AS157:AT157"/>
    <mergeCell ref="AU157:AV157"/>
    <mergeCell ref="AW157:AX157"/>
    <mergeCell ref="AY157:AY160"/>
    <mergeCell ref="AL156:AL160"/>
    <mergeCell ref="AM156:AM160"/>
    <mergeCell ref="AQ156:AR156"/>
    <mergeCell ref="AH134:AI138"/>
    <mergeCell ref="AJ134:AJ138"/>
    <mergeCell ref="B119:F119"/>
    <mergeCell ref="G119:G120"/>
    <mergeCell ref="AY113:AY116"/>
    <mergeCell ref="AU113:AV113"/>
    <mergeCell ref="AW113:AX113"/>
    <mergeCell ref="AL112:AL116"/>
    <mergeCell ref="AM112:AM116"/>
    <mergeCell ref="AQ112:AR112"/>
    <mergeCell ref="AS112:AT112"/>
    <mergeCell ref="AU112:AV112"/>
    <mergeCell ref="AW112:AX112"/>
    <mergeCell ref="AO113:AO116"/>
    <mergeCell ref="AP113:AP116"/>
    <mergeCell ref="AQ113:AR113"/>
    <mergeCell ref="AS113:AT113"/>
    <mergeCell ref="M117:M120"/>
    <mergeCell ref="N117:N120"/>
    <mergeCell ref="AG117:AG120"/>
    <mergeCell ref="H118:H120"/>
    <mergeCell ref="I118:I120"/>
    <mergeCell ref="J118:J120"/>
    <mergeCell ref="K118:K120"/>
    <mergeCell ref="L118:L120"/>
    <mergeCell ref="BE99:BG100"/>
    <mergeCell ref="BE101:BE102"/>
    <mergeCell ref="BF101:BF102"/>
    <mergeCell ref="BG101:BG102"/>
    <mergeCell ref="AZ113:AZ116"/>
    <mergeCell ref="BA113:BA116"/>
    <mergeCell ref="BC113:BC116"/>
    <mergeCell ref="BD113:BD116"/>
    <mergeCell ref="BE113:BG114"/>
    <mergeCell ref="BE115:BE116"/>
    <mergeCell ref="BF115:BF116"/>
    <mergeCell ref="BG115:BG116"/>
    <mergeCell ref="AL98:AL102"/>
    <mergeCell ref="AM98:AM102"/>
    <mergeCell ref="AQ98:AR98"/>
    <mergeCell ref="AG103:AG106"/>
    <mergeCell ref="AY99:AY102"/>
    <mergeCell ref="AZ99:AZ102"/>
    <mergeCell ref="BA99:BA102"/>
    <mergeCell ref="BC99:BC102"/>
    <mergeCell ref="BD99:BD102"/>
    <mergeCell ref="AS98:AT98"/>
    <mergeCell ref="AU98:AV98"/>
    <mergeCell ref="AW98:AX98"/>
    <mergeCell ref="AO99:AO102"/>
    <mergeCell ref="AP99:AP102"/>
    <mergeCell ref="AQ99:AR99"/>
    <mergeCell ref="AS99:AT99"/>
    <mergeCell ref="AU99:AV99"/>
    <mergeCell ref="AW99:AX99"/>
    <mergeCell ref="AZ82:AZ85"/>
    <mergeCell ref="BA82:BA85"/>
    <mergeCell ref="BC82:BC85"/>
    <mergeCell ref="BD82:BD85"/>
    <mergeCell ref="BE82:BG83"/>
    <mergeCell ref="BE84:BE85"/>
    <mergeCell ref="BF84:BF85"/>
    <mergeCell ref="BG84:BG85"/>
    <mergeCell ref="A86:A89"/>
    <mergeCell ref="B86:G86"/>
    <mergeCell ref="M86:M89"/>
    <mergeCell ref="N86:N89"/>
    <mergeCell ref="AG86:AG89"/>
    <mergeCell ref="B87:G87"/>
    <mergeCell ref="H87:H89"/>
    <mergeCell ref="I87:I89"/>
    <mergeCell ref="J87:J89"/>
    <mergeCell ref="K87:K89"/>
    <mergeCell ref="L87:L89"/>
    <mergeCell ref="B88:F88"/>
    <mergeCell ref="G88:G89"/>
    <mergeCell ref="S81:S89"/>
    <mergeCell ref="T81:T89"/>
    <mergeCell ref="A82:N82"/>
    <mergeCell ref="AW81:AX81"/>
    <mergeCell ref="AO82:AO85"/>
    <mergeCell ref="AP82:AP85"/>
    <mergeCell ref="AQ82:AR82"/>
    <mergeCell ref="AS82:AT82"/>
    <mergeCell ref="AU82:AV82"/>
    <mergeCell ref="AW82:AX82"/>
    <mergeCell ref="AY82:AY85"/>
    <mergeCell ref="V81:AG85"/>
    <mergeCell ref="AH81:AI85"/>
    <mergeCell ref="AJ81:AJ85"/>
    <mergeCell ref="AK81:AK85"/>
    <mergeCell ref="AL81:AL85"/>
    <mergeCell ref="AM81:AM85"/>
    <mergeCell ref="AQ81:AR81"/>
    <mergeCell ref="AS81:AT81"/>
    <mergeCell ref="AU81:AV81"/>
    <mergeCell ref="B37:G37"/>
    <mergeCell ref="H37:H39"/>
    <mergeCell ref="I37:I39"/>
    <mergeCell ref="J37:J39"/>
    <mergeCell ref="K37:K39"/>
    <mergeCell ref="L37:L39"/>
    <mergeCell ref="B38:F38"/>
    <mergeCell ref="G38:G39"/>
    <mergeCell ref="P60:P79"/>
    <mergeCell ref="P31:P58"/>
    <mergeCell ref="A61:N61"/>
    <mergeCell ref="A65:A68"/>
    <mergeCell ref="B65:G65"/>
    <mergeCell ref="M65:M68"/>
    <mergeCell ref="N65:N68"/>
    <mergeCell ref="B66:G66"/>
    <mergeCell ref="H66:H68"/>
    <mergeCell ref="I66:I68"/>
    <mergeCell ref="J66:J68"/>
    <mergeCell ref="K66:K68"/>
    <mergeCell ref="L66:L68"/>
    <mergeCell ref="B67:F67"/>
    <mergeCell ref="G67:G68"/>
    <mergeCell ref="A55:N57"/>
    <mergeCell ref="AW32:AX32"/>
    <mergeCell ref="BE32:BG33"/>
    <mergeCell ref="BE34:BE35"/>
    <mergeCell ref="BF34:BF35"/>
    <mergeCell ref="BG34:BG35"/>
    <mergeCell ref="AS61:AT61"/>
    <mergeCell ref="AU61:AV61"/>
    <mergeCell ref="AW61:AX61"/>
    <mergeCell ref="AY61:AY64"/>
    <mergeCell ref="AZ61:AZ64"/>
    <mergeCell ref="AU60:AV60"/>
    <mergeCell ref="AW60:AX60"/>
    <mergeCell ref="BA61:BA64"/>
    <mergeCell ref="BC61:BC64"/>
    <mergeCell ref="BD61:BD64"/>
    <mergeCell ref="BE61:BG62"/>
    <mergeCell ref="BE63:BE64"/>
    <mergeCell ref="BF63:BF64"/>
    <mergeCell ref="BG63:BG64"/>
    <mergeCell ref="AZ32:AZ35"/>
    <mergeCell ref="BA32:BA35"/>
    <mergeCell ref="BC32:BC35"/>
    <mergeCell ref="BD32:BD35"/>
    <mergeCell ref="AL1:AL5"/>
    <mergeCell ref="AW1:AX1"/>
    <mergeCell ref="AW2:AX2"/>
    <mergeCell ref="AY2:AY5"/>
    <mergeCell ref="AP2:AP5"/>
    <mergeCell ref="S31:S39"/>
    <mergeCell ref="T31:T39"/>
    <mergeCell ref="V31:AG35"/>
    <mergeCell ref="AH31:AI35"/>
    <mergeCell ref="AY32:AY35"/>
    <mergeCell ref="AG36:AG39"/>
    <mergeCell ref="AJ31:AJ35"/>
    <mergeCell ref="AK31:AK35"/>
    <mergeCell ref="AL31:AL35"/>
    <mergeCell ref="AM31:AM35"/>
    <mergeCell ref="AQ31:AR31"/>
    <mergeCell ref="AS31:AT31"/>
    <mergeCell ref="AU31:AV31"/>
    <mergeCell ref="AW31:AX31"/>
    <mergeCell ref="AO32:AO35"/>
    <mergeCell ref="AP32:AP35"/>
    <mergeCell ref="AQ32:AR32"/>
    <mergeCell ref="AS32:AT32"/>
    <mergeCell ref="AU32:AV32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R1:R9"/>
    <mergeCell ref="A36:A39"/>
    <mergeCell ref="B36:G36"/>
    <mergeCell ref="M36:M39"/>
    <mergeCell ref="N36:N39"/>
    <mergeCell ref="AO2:AO5"/>
    <mergeCell ref="AQ1:AR1"/>
    <mergeCell ref="AS1:AT1"/>
    <mergeCell ref="AS2:AT2"/>
    <mergeCell ref="Q10:Q16"/>
    <mergeCell ref="B6:G6"/>
    <mergeCell ref="B7:G7"/>
    <mergeCell ref="B8:F8"/>
    <mergeCell ref="G8:G9"/>
    <mergeCell ref="P1:P29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2:O2"/>
    <mergeCell ref="A32:N32"/>
    <mergeCell ref="A6:A9"/>
    <mergeCell ref="H7:H9"/>
    <mergeCell ref="I7:I9"/>
    <mergeCell ref="J7:J9"/>
    <mergeCell ref="K7:K9"/>
    <mergeCell ref="L7:L9"/>
    <mergeCell ref="M6:M9"/>
    <mergeCell ref="N6:N9"/>
    <mergeCell ref="A25:N28"/>
    <mergeCell ref="P98:P110"/>
    <mergeCell ref="R98:R106"/>
    <mergeCell ref="Q107:Q108"/>
    <mergeCell ref="P112:P132"/>
    <mergeCell ref="R112:R120"/>
    <mergeCell ref="Q121:Q127"/>
    <mergeCell ref="AJ60:AJ64"/>
    <mergeCell ref="AK60:AK64"/>
    <mergeCell ref="R31:R39"/>
    <mergeCell ref="Q40:Q46"/>
    <mergeCell ref="AH60:AI64"/>
    <mergeCell ref="AG65:AG68"/>
    <mergeCell ref="S98:S106"/>
    <mergeCell ref="T98:T106"/>
    <mergeCell ref="V98:AG102"/>
    <mergeCell ref="AH98:AI102"/>
    <mergeCell ref="AJ98:AJ102"/>
    <mergeCell ref="AK98:AK102"/>
    <mergeCell ref="S112:S120"/>
    <mergeCell ref="T112:T120"/>
    <mergeCell ref="V112:AG116"/>
    <mergeCell ref="AH112:AI116"/>
    <mergeCell ref="AJ112:AJ116"/>
    <mergeCell ref="AK112:AK116"/>
    <mergeCell ref="AL60:AL64"/>
    <mergeCell ref="Q69:Q75"/>
    <mergeCell ref="P81:P96"/>
    <mergeCell ref="R81:R89"/>
    <mergeCell ref="AM60:AM64"/>
    <mergeCell ref="AQ60:AR60"/>
    <mergeCell ref="AS60:AT60"/>
    <mergeCell ref="R60:R68"/>
    <mergeCell ref="S60:S68"/>
    <mergeCell ref="T60:T68"/>
    <mergeCell ref="V60:AG64"/>
    <mergeCell ref="Q90:Q92"/>
    <mergeCell ref="AO61:AO64"/>
    <mergeCell ref="AP61:AP64"/>
    <mergeCell ref="AQ61:AR61"/>
    <mergeCell ref="AU201:AV201"/>
    <mergeCell ref="AW201:AX201"/>
    <mergeCell ref="AL200:AL204"/>
    <mergeCell ref="AM200:AM204"/>
    <mergeCell ref="AW179:AX179"/>
    <mergeCell ref="AQ200:AR200"/>
    <mergeCell ref="AS200:AT200"/>
    <mergeCell ref="AU200:AV200"/>
    <mergeCell ref="AW200:AX200"/>
    <mergeCell ref="AO201:AO204"/>
    <mergeCell ref="AP201:AP204"/>
    <mergeCell ref="A93:N95"/>
    <mergeCell ref="A99:N99"/>
    <mergeCell ref="A113:N113"/>
    <mergeCell ref="A135:N135"/>
    <mergeCell ref="A157:N157"/>
    <mergeCell ref="A179:N179"/>
    <mergeCell ref="A201:N201"/>
    <mergeCell ref="B185:F185"/>
    <mergeCell ref="G185:G186"/>
    <mergeCell ref="A103:A106"/>
    <mergeCell ref="B103:G103"/>
    <mergeCell ref="M103:M106"/>
    <mergeCell ref="N103:N106"/>
    <mergeCell ref="B104:G104"/>
    <mergeCell ref="H104:H106"/>
    <mergeCell ref="I104:I106"/>
    <mergeCell ref="J104:J106"/>
    <mergeCell ref="K104:K106"/>
    <mergeCell ref="L104:L106"/>
    <mergeCell ref="B105:F105"/>
    <mergeCell ref="G105:G106"/>
    <mergeCell ref="A117:A120"/>
    <mergeCell ref="B117:G117"/>
    <mergeCell ref="B118:G118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</cp:lastModifiedBy>
  <cp:lastPrinted>2022-03-21T16:25:46Z</cp:lastPrinted>
  <dcterms:created xsi:type="dcterms:W3CDTF">2017-08-11T13:47:46Z</dcterms:created>
  <dcterms:modified xsi:type="dcterms:W3CDTF">2023-10-06T18:23:48Z</dcterms:modified>
</cp:coreProperties>
</file>