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mija Fizika\Desktop\Novi Konkurs 2023 JUNI\"/>
    </mc:Choice>
  </mc:AlternateContent>
  <bookViews>
    <workbookView xWindow="0" yWindow="0" windowWidth="20490" windowHeight="7650"/>
  </bookViews>
  <sheets>
    <sheet name="Nastavnici i saradnici" sheetId="2" r:id="rId1"/>
  </sheets>
  <definedNames>
    <definedName name="_xlnm._FilterDatabase" localSheetId="0" hidden="1">'Nastavnici i saradnici'!$A$231:$M$349</definedName>
    <definedName name="_xlnm.Print_Area" localSheetId="0">'Nastavnici i saradnici'!$A$1:$BG$446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2" i="2" l="1"/>
  <c r="J342" i="2"/>
  <c r="K342" i="2"/>
  <c r="L342" i="2"/>
  <c r="I255" i="2"/>
  <c r="J255" i="2"/>
  <c r="K255" i="2"/>
  <c r="M255" i="2" s="1"/>
  <c r="I338" i="2"/>
  <c r="J338" i="2"/>
  <c r="K338" i="2"/>
  <c r="I288" i="2"/>
  <c r="J288" i="2"/>
  <c r="K288" i="2"/>
  <c r="I315" i="2"/>
  <c r="J315" i="2"/>
  <c r="K315" i="2"/>
  <c r="L315" i="2"/>
  <c r="I293" i="2"/>
  <c r="M293" i="2" s="1"/>
  <c r="J293" i="2"/>
  <c r="K293" i="2"/>
  <c r="I333" i="2"/>
  <c r="J333" i="2"/>
  <c r="K333" i="2"/>
  <c r="I289" i="2"/>
  <c r="J289" i="2"/>
  <c r="K289" i="2"/>
  <c r="L289" i="2"/>
  <c r="J254" i="2"/>
  <c r="K254" i="2"/>
  <c r="L254" i="2"/>
  <c r="I291" i="2"/>
  <c r="J291" i="2"/>
  <c r="K291" i="2"/>
  <c r="L291" i="2"/>
  <c r="I343" i="2"/>
  <c r="J343" i="2"/>
  <c r="K343" i="2"/>
  <c r="L343" i="2"/>
  <c r="I316" i="2"/>
  <c r="J316" i="2"/>
  <c r="K316" i="2"/>
  <c r="L316" i="2"/>
  <c r="I259" i="2"/>
  <c r="J259" i="2"/>
  <c r="K259" i="2"/>
  <c r="I311" i="2"/>
  <c r="J311" i="2"/>
  <c r="K311" i="2"/>
  <c r="I346" i="2"/>
  <c r="J346" i="2"/>
  <c r="K346" i="2"/>
  <c r="L346" i="2"/>
  <c r="I269" i="2"/>
  <c r="J269" i="2"/>
  <c r="K269" i="2"/>
  <c r="I348" i="2"/>
  <c r="J348" i="2"/>
  <c r="K348" i="2"/>
  <c r="I252" i="2"/>
  <c r="J252" i="2"/>
  <c r="K252" i="2"/>
  <c r="I277" i="2"/>
  <c r="J277" i="2"/>
  <c r="K277" i="2"/>
  <c r="I303" i="2"/>
  <c r="J303" i="2"/>
  <c r="K303" i="2"/>
  <c r="J233" i="2"/>
  <c r="K233" i="2"/>
  <c r="I281" i="2"/>
  <c r="J281" i="2"/>
  <c r="K281" i="2"/>
  <c r="L281" i="2"/>
  <c r="I339" i="2"/>
  <c r="J339" i="2"/>
  <c r="K339" i="2"/>
  <c r="J236" i="2"/>
  <c r="K236" i="2"/>
  <c r="I350" i="2"/>
  <c r="J350" i="2"/>
  <c r="K350" i="2"/>
  <c r="L350" i="2"/>
  <c r="I326" i="2"/>
  <c r="J326" i="2"/>
  <c r="K326" i="2"/>
  <c r="L326" i="2"/>
  <c r="I328" i="2"/>
  <c r="J328" i="2"/>
  <c r="K328" i="2"/>
  <c r="I251" i="2"/>
  <c r="J251" i="2"/>
  <c r="K251" i="2"/>
  <c r="I285" i="2"/>
  <c r="J285" i="2"/>
  <c r="K285" i="2"/>
  <c r="L285" i="2"/>
  <c r="I286" i="2"/>
  <c r="J286" i="2"/>
  <c r="K286" i="2"/>
  <c r="J250" i="2"/>
  <c r="K250" i="2"/>
  <c r="I341" i="2"/>
  <c r="J341" i="2"/>
  <c r="K341" i="2"/>
  <c r="L341" i="2"/>
  <c r="I335" i="2"/>
  <c r="J335" i="2"/>
  <c r="K335" i="2"/>
  <c r="L335" i="2"/>
  <c r="J235" i="2"/>
  <c r="K235" i="2"/>
  <c r="I340" i="2"/>
  <c r="J340" i="2"/>
  <c r="K340" i="2"/>
  <c r="J294" i="2"/>
  <c r="K294" i="2"/>
  <c r="L294" i="2"/>
  <c r="I321" i="2"/>
  <c r="J321" i="2"/>
  <c r="K321" i="2"/>
  <c r="L321" i="2"/>
  <c r="I287" i="2"/>
  <c r="J287" i="2"/>
  <c r="K287" i="2"/>
  <c r="L287" i="2"/>
  <c r="I301" i="2"/>
  <c r="J301" i="2"/>
  <c r="K301" i="2"/>
  <c r="I272" i="2"/>
  <c r="J272" i="2"/>
  <c r="K272" i="2"/>
  <c r="I324" i="2"/>
  <c r="J324" i="2"/>
  <c r="K324" i="2"/>
  <c r="L324" i="2"/>
  <c r="I336" i="2"/>
  <c r="J336" i="2"/>
  <c r="K336" i="2"/>
  <c r="I314" i="2"/>
  <c r="J314" i="2"/>
  <c r="K314" i="2"/>
  <c r="L314" i="2"/>
  <c r="I300" i="2"/>
  <c r="J300" i="2"/>
  <c r="K300" i="2"/>
  <c r="L300" i="2"/>
  <c r="J274" i="2"/>
  <c r="K274" i="2"/>
  <c r="L274" i="2"/>
  <c r="I298" i="2"/>
  <c r="J298" i="2"/>
  <c r="K298" i="2"/>
  <c r="J243" i="2"/>
  <c r="K243" i="2"/>
  <c r="I290" i="2"/>
  <c r="J290" i="2"/>
  <c r="K290" i="2"/>
  <c r="L290" i="2"/>
  <c r="J249" i="2"/>
  <c r="K249" i="2"/>
  <c r="L249" i="2"/>
  <c r="I344" i="2"/>
  <c r="J344" i="2"/>
  <c r="K344" i="2"/>
  <c r="I278" i="2"/>
  <c r="J278" i="2"/>
  <c r="K278" i="2"/>
  <c r="I337" i="2"/>
  <c r="J337" i="2"/>
  <c r="K337" i="2"/>
  <c r="L337" i="2"/>
  <c r="I327" i="2"/>
  <c r="J327" i="2"/>
  <c r="K327" i="2"/>
  <c r="L327" i="2"/>
  <c r="I309" i="2"/>
  <c r="J309" i="2"/>
  <c r="K309" i="2"/>
  <c r="L309" i="2"/>
  <c r="I310" i="2"/>
  <c r="J310" i="2"/>
  <c r="K310" i="2"/>
  <c r="L310" i="2"/>
  <c r="I267" i="2"/>
  <c r="J267" i="2"/>
  <c r="K267" i="2"/>
  <c r="L267" i="2"/>
  <c r="I292" i="2"/>
  <c r="J292" i="2"/>
  <c r="K292" i="2"/>
  <c r="L292" i="2"/>
  <c r="J247" i="2"/>
  <c r="K247" i="2"/>
  <c r="I330" i="2"/>
  <c r="J330" i="2"/>
  <c r="K330" i="2"/>
  <c r="I329" i="2"/>
  <c r="J329" i="2"/>
  <c r="K329" i="2"/>
  <c r="L329" i="2"/>
  <c r="I296" i="2"/>
  <c r="J296" i="2"/>
  <c r="K296" i="2"/>
  <c r="L296" i="2"/>
  <c r="J257" i="2"/>
  <c r="K257" i="2"/>
  <c r="L257" i="2"/>
  <c r="I263" i="2"/>
  <c r="J263" i="2"/>
  <c r="K263" i="2"/>
  <c r="L263" i="2"/>
  <c r="J240" i="2"/>
  <c r="K240" i="2"/>
  <c r="I242" i="2"/>
  <c r="J242" i="2"/>
  <c r="K242" i="2"/>
  <c r="I244" i="2"/>
  <c r="J244" i="2"/>
  <c r="K244" i="2"/>
  <c r="I271" i="2"/>
  <c r="J271" i="2"/>
  <c r="K271" i="2"/>
  <c r="I283" i="2"/>
  <c r="J283" i="2"/>
  <c r="K283" i="2"/>
  <c r="J261" i="2"/>
  <c r="K261" i="2"/>
  <c r="L261" i="2"/>
  <c r="I270" i="2"/>
  <c r="J270" i="2"/>
  <c r="K270" i="2"/>
  <c r="I318" i="2"/>
  <c r="J318" i="2"/>
  <c r="K318" i="2"/>
  <c r="L318" i="2"/>
  <c r="J239" i="2"/>
  <c r="K239" i="2"/>
  <c r="I280" i="2"/>
  <c r="J280" i="2"/>
  <c r="K280" i="2"/>
  <c r="I248" i="2"/>
  <c r="J248" i="2"/>
  <c r="K248" i="2"/>
  <c r="L248" i="2"/>
  <c r="I256" i="2"/>
  <c r="J256" i="2"/>
  <c r="K256" i="2"/>
  <c r="L256" i="2"/>
  <c r="I317" i="2"/>
  <c r="J317" i="2"/>
  <c r="K317" i="2"/>
  <c r="I306" i="2"/>
  <c r="J306" i="2"/>
  <c r="K306" i="2"/>
  <c r="I312" i="2"/>
  <c r="J312" i="2"/>
  <c r="K312" i="2"/>
  <c r="J245" i="2"/>
  <c r="K245" i="2"/>
  <c r="L245" i="2"/>
  <c r="I297" i="2"/>
  <c r="J297" i="2"/>
  <c r="K297" i="2"/>
  <c r="L297" i="2"/>
  <c r="I273" i="2"/>
  <c r="J273" i="2"/>
  <c r="K273" i="2"/>
  <c r="L273" i="2"/>
  <c r="J262" i="2"/>
  <c r="K262" i="2"/>
  <c r="L262" i="2"/>
  <c r="I320" i="2"/>
  <c r="J320" i="2"/>
  <c r="K320" i="2"/>
  <c r="L320" i="2"/>
  <c r="I276" i="2"/>
  <c r="J276" i="2"/>
  <c r="I279" i="2"/>
  <c r="J279" i="2"/>
  <c r="K279" i="2"/>
  <c r="I307" i="2"/>
  <c r="J307" i="2"/>
  <c r="I275" i="2"/>
  <c r="J275" i="2"/>
  <c r="K275" i="2"/>
  <c r="L275" i="2"/>
  <c r="I331" i="2"/>
  <c r="J331" i="2"/>
  <c r="K331" i="2"/>
  <c r="L331" i="2"/>
  <c r="I322" i="2"/>
  <c r="J322" i="2"/>
  <c r="K322" i="2"/>
  <c r="I349" i="2"/>
  <c r="J349" i="2"/>
  <c r="K349" i="2"/>
  <c r="L349" i="2"/>
  <c r="I304" i="2"/>
  <c r="J304" i="2"/>
  <c r="K304" i="2"/>
  <c r="J241" i="2"/>
  <c r="K241" i="2"/>
  <c r="J260" i="2"/>
  <c r="L260" i="2"/>
  <c r="I253" i="2"/>
  <c r="J253" i="2"/>
  <c r="K253" i="2"/>
  <c r="J268" i="2"/>
  <c r="K268" i="2"/>
  <c r="L268" i="2"/>
  <c r="I299" i="2"/>
  <c r="J299" i="2"/>
  <c r="K299" i="2"/>
  <c r="L299" i="2"/>
  <c r="I295" i="2"/>
  <c r="J295" i="2"/>
  <c r="K295" i="2"/>
  <c r="I238" i="2"/>
  <c r="J238" i="2"/>
  <c r="K238" i="2"/>
  <c r="I323" i="2"/>
  <c r="J323" i="2"/>
  <c r="K323" i="2"/>
  <c r="L323" i="2"/>
  <c r="I305" i="2"/>
  <c r="J305" i="2"/>
  <c r="K305" i="2"/>
  <c r="L305" i="2"/>
  <c r="I319" i="2"/>
  <c r="J319" i="2"/>
  <c r="K319" i="2"/>
  <c r="I237" i="2"/>
  <c r="J237" i="2"/>
  <c r="K237" i="2"/>
  <c r="I264" i="2"/>
  <c r="J264" i="2"/>
  <c r="K264" i="2"/>
  <c r="J266" i="2"/>
  <c r="K266" i="2"/>
  <c r="L266" i="2"/>
  <c r="J232" i="2"/>
  <c r="K232" i="2"/>
  <c r="J234" i="2"/>
  <c r="K234" i="2"/>
  <c r="J231" i="2"/>
  <c r="K231" i="2"/>
  <c r="I265" i="2"/>
  <c r="J265" i="2"/>
  <c r="K265" i="2"/>
  <c r="L265" i="2"/>
  <c r="I313" i="2"/>
  <c r="J313" i="2"/>
  <c r="K313" i="2"/>
  <c r="J246" i="2"/>
  <c r="K246" i="2"/>
  <c r="L246" i="2"/>
  <c r="M311" i="2" l="1"/>
  <c r="M252" i="2"/>
  <c r="M324" i="2"/>
  <c r="M269" i="2"/>
  <c r="M281" i="2"/>
  <c r="M291" i="2"/>
  <c r="M236" i="2"/>
  <c r="M303" i="2"/>
  <c r="M316" i="2"/>
  <c r="M289" i="2"/>
  <c r="M288" i="2"/>
  <c r="M339" i="2"/>
  <c r="AW339" i="2" s="1"/>
  <c r="M277" i="2"/>
  <c r="M346" i="2"/>
  <c r="AO339" i="2"/>
  <c r="AS339" i="2"/>
  <c r="BA339" i="2"/>
  <c r="AZ339" i="2"/>
  <c r="M343" i="2"/>
  <c r="AP343" i="2" s="1"/>
  <c r="M333" i="2"/>
  <c r="AP333" i="2" s="1"/>
  <c r="M338" i="2"/>
  <c r="M350" i="2"/>
  <c r="M233" i="2"/>
  <c r="M348" i="2"/>
  <c r="M259" i="2"/>
  <c r="M254" i="2"/>
  <c r="M315" i="2"/>
  <c r="M342" i="2"/>
  <c r="AP339" i="2"/>
  <c r="M249" i="2"/>
  <c r="M285" i="2"/>
  <c r="M335" i="2"/>
  <c r="M274" i="2"/>
  <c r="M248" i="2"/>
  <c r="M327" i="2"/>
  <c r="M321" i="2"/>
  <c r="M310" i="2"/>
  <c r="BA310" i="2" s="1"/>
  <c r="M309" i="2"/>
  <c r="M243" i="2"/>
  <c r="M298" i="2"/>
  <c r="M301" i="2"/>
  <c r="M287" i="2"/>
  <c r="M250" i="2"/>
  <c r="M286" i="2"/>
  <c r="M278" i="2"/>
  <c r="M344" i="2"/>
  <c r="M314" i="2"/>
  <c r="M336" i="2"/>
  <c r="AW310" i="2"/>
  <c r="M340" i="2"/>
  <c r="M235" i="2"/>
  <c r="M328" i="2"/>
  <c r="BF328" i="2" s="1"/>
  <c r="M326" i="2"/>
  <c r="M337" i="2"/>
  <c r="M290" i="2"/>
  <c r="M300" i="2"/>
  <c r="M272" i="2"/>
  <c r="M294" i="2"/>
  <c r="M341" i="2"/>
  <c r="AU341" i="2" s="1"/>
  <c r="M251" i="2"/>
  <c r="I195" i="2"/>
  <c r="J195" i="2"/>
  <c r="K195" i="2"/>
  <c r="L195" i="2"/>
  <c r="I193" i="2"/>
  <c r="J193" i="2"/>
  <c r="K193" i="2"/>
  <c r="I215" i="2"/>
  <c r="J215" i="2"/>
  <c r="K215" i="2"/>
  <c r="L215" i="2"/>
  <c r="I208" i="2"/>
  <c r="J208" i="2"/>
  <c r="K208" i="2"/>
  <c r="I214" i="2"/>
  <c r="J214" i="2"/>
  <c r="K214" i="2"/>
  <c r="L214" i="2"/>
  <c r="I211" i="2"/>
  <c r="J211" i="2"/>
  <c r="K211" i="2"/>
  <c r="L211" i="2"/>
  <c r="I196" i="2"/>
  <c r="J196" i="2"/>
  <c r="K196" i="2"/>
  <c r="I200" i="2"/>
  <c r="J200" i="2"/>
  <c r="K200" i="2"/>
  <c r="I209" i="2"/>
  <c r="J209" i="2"/>
  <c r="K209" i="2"/>
  <c r="L209" i="2"/>
  <c r="I199" i="2"/>
  <c r="J199" i="2"/>
  <c r="K199" i="2"/>
  <c r="I204" i="2"/>
  <c r="J204" i="2"/>
  <c r="K204" i="2"/>
  <c r="I198" i="2"/>
  <c r="J198" i="2"/>
  <c r="K198" i="2"/>
  <c r="L198" i="2"/>
  <c r="I202" i="2"/>
  <c r="J202" i="2"/>
  <c r="K202" i="2"/>
  <c r="L202" i="2"/>
  <c r="I210" i="2"/>
  <c r="J210" i="2"/>
  <c r="K210" i="2"/>
  <c r="L210" i="2"/>
  <c r="I206" i="2"/>
  <c r="J206" i="2"/>
  <c r="K206" i="2"/>
  <c r="L206" i="2"/>
  <c r="I192" i="2"/>
  <c r="J192" i="2"/>
  <c r="K192" i="2"/>
  <c r="I207" i="2"/>
  <c r="J207" i="2"/>
  <c r="K207" i="2"/>
  <c r="L207" i="2"/>
  <c r="J188" i="2"/>
  <c r="K188" i="2"/>
  <c r="I194" i="2"/>
  <c r="J194" i="2"/>
  <c r="K194" i="2"/>
  <c r="I205" i="2"/>
  <c r="J205" i="2"/>
  <c r="K205" i="2"/>
  <c r="L205" i="2"/>
  <c r="I216" i="2"/>
  <c r="J216" i="2"/>
  <c r="K216" i="2"/>
  <c r="L216" i="2"/>
  <c r="C167" i="2"/>
  <c r="I167" i="2"/>
  <c r="J167" i="2"/>
  <c r="K167" i="2"/>
  <c r="L167" i="2"/>
  <c r="B170" i="2"/>
  <c r="C170" i="2"/>
  <c r="I170" i="2"/>
  <c r="J170" i="2"/>
  <c r="K170" i="2"/>
  <c r="L170" i="2"/>
  <c r="C168" i="2"/>
  <c r="I168" i="2"/>
  <c r="J168" i="2"/>
  <c r="K168" i="2"/>
  <c r="I156" i="2"/>
  <c r="J156" i="2"/>
  <c r="K156" i="2"/>
  <c r="I160" i="2"/>
  <c r="J160" i="2"/>
  <c r="K160" i="2"/>
  <c r="L160" i="2"/>
  <c r="I171" i="2"/>
  <c r="J171" i="2"/>
  <c r="K171" i="2"/>
  <c r="L171" i="2"/>
  <c r="C164" i="2"/>
  <c r="I164" i="2"/>
  <c r="J164" i="2"/>
  <c r="L164" i="2"/>
  <c r="C169" i="2"/>
  <c r="I169" i="2"/>
  <c r="J169" i="2"/>
  <c r="K169" i="2"/>
  <c r="L169" i="2"/>
  <c r="I124" i="2"/>
  <c r="J124" i="2"/>
  <c r="K124" i="2"/>
  <c r="L124" i="2"/>
  <c r="I107" i="2"/>
  <c r="J107" i="2"/>
  <c r="K107" i="2"/>
  <c r="L107" i="2"/>
  <c r="I106" i="2"/>
  <c r="J106" i="2"/>
  <c r="K106" i="2"/>
  <c r="L106" i="2"/>
  <c r="I118" i="2"/>
  <c r="J118" i="2"/>
  <c r="K118" i="2"/>
  <c r="I108" i="2"/>
  <c r="J108" i="2"/>
  <c r="K108" i="2"/>
  <c r="I115" i="2"/>
  <c r="J115" i="2"/>
  <c r="K115" i="2"/>
  <c r="L115" i="2"/>
  <c r="I117" i="2"/>
  <c r="J117" i="2"/>
  <c r="K117" i="2"/>
  <c r="I105" i="2"/>
  <c r="J105" i="2"/>
  <c r="K105" i="2"/>
  <c r="I116" i="2"/>
  <c r="J116" i="2"/>
  <c r="K116" i="2"/>
  <c r="I123" i="2"/>
  <c r="J123" i="2"/>
  <c r="K123" i="2"/>
  <c r="I111" i="2"/>
  <c r="J111" i="2"/>
  <c r="K111" i="2"/>
  <c r="L111" i="2"/>
  <c r="I114" i="2"/>
  <c r="J114" i="2"/>
  <c r="K114" i="2"/>
  <c r="I81" i="2"/>
  <c r="J81" i="2"/>
  <c r="K81" i="2"/>
  <c r="I74" i="2"/>
  <c r="J74" i="2"/>
  <c r="K74" i="2"/>
  <c r="I68" i="2"/>
  <c r="J68" i="2"/>
  <c r="K68" i="2"/>
  <c r="I76" i="2"/>
  <c r="J76" i="2"/>
  <c r="K76" i="2"/>
  <c r="L76" i="2"/>
  <c r="I66" i="2"/>
  <c r="J66" i="2"/>
  <c r="K66" i="2"/>
  <c r="I78" i="2"/>
  <c r="J78" i="2"/>
  <c r="K78" i="2"/>
  <c r="L78" i="2"/>
  <c r="I69" i="2"/>
  <c r="J69" i="2"/>
  <c r="L69" i="2"/>
  <c r="I82" i="2"/>
  <c r="J82" i="2"/>
  <c r="K82" i="2"/>
  <c r="L82" i="2"/>
  <c r="I77" i="2"/>
  <c r="J77" i="2"/>
  <c r="K77" i="2"/>
  <c r="I75" i="2"/>
  <c r="J75" i="2"/>
  <c r="K75" i="2"/>
  <c r="I62" i="2"/>
  <c r="J62" i="2"/>
  <c r="K62" i="2"/>
  <c r="I71" i="2"/>
  <c r="J71" i="2"/>
  <c r="K71" i="2"/>
  <c r="L71" i="2"/>
  <c r="I72" i="2"/>
  <c r="J72" i="2"/>
  <c r="K72" i="2"/>
  <c r="I58" i="2"/>
  <c r="J58" i="2"/>
  <c r="K58" i="2"/>
  <c r="I73" i="2"/>
  <c r="J73" i="2"/>
  <c r="K73" i="2"/>
  <c r="I80" i="2"/>
  <c r="J80" i="2"/>
  <c r="K80" i="2"/>
  <c r="I63" i="2"/>
  <c r="J63" i="2"/>
  <c r="K63" i="2"/>
  <c r="L63" i="2"/>
  <c r="I67" i="2"/>
  <c r="J67" i="2"/>
  <c r="K67" i="2"/>
  <c r="V32" i="2"/>
  <c r="X32" i="2"/>
  <c r="Z32" i="2"/>
  <c r="AB32" i="2"/>
  <c r="AD32" i="2"/>
  <c r="AF32" i="2"/>
  <c r="AI32" i="2"/>
  <c r="V34" i="2"/>
  <c r="X34" i="2"/>
  <c r="C34" i="2" s="1"/>
  <c r="Z34" i="2"/>
  <c r="AB34" i="2"/>
  <c r="AD34" i="2"/>
  <c r="F34" i="2" s="1"/>
  <c r="AF34" i="2"/>
  <c r="AI34" i="2"/>
  <c r="V36" i="2"/>
  <c r="X36" i="2"/>
  <c r="Z36" i="2"/>
  <c r="D36" i="2" s="1"/>
  <c r="AB36" i="2"/>
  <c r="AD36" i="2"/>
  <c r="F36" i="2" s="1"/>
  <c r="AF36" i="2"/>
  <c r="AI36" i="2"/>
  <c r="V38" i="2"/>
  <c r="X38" i="2"/>
  <c r="Z38" i="2"/>
  <c r="AB38" i="2"/>
  <c r="E27" i="2" s="1"/>
  <c r="AD38" i="2"/>
  <c r="AF38" i="2"/>
  <c r="G27" i="2" s="1"/>
  <c r="AI38" i="2"/>
  <c r="I31" i="2"/>
  <c r="J31" i="2"/>
  <c r="K31" i="2"/>
  <c r="L31" i="2"/>
  <c r="I33" i="2"/>
  <c r="J33" i="2"/>
  <c r="K33" i="2"/>
  <c r="I24" i="2"/>
  <c r="J24" i="2"/>
  <c r="K24" i="2"/>
  <c r="I36" i="2"/>
  <c r="J36" i="2"/>
  <c r="K36" i="2"/>
  <c r="L36" i="2"/>
  <c r="I30" i="2"/>
  <c r="J30" i="2"/>
  <c r="K30" i="2"/>
  <c r="L30" i="2"/>
  <c r="I35" i="2"/>
  <c r="J35" i="2"/>
  <c r="K35" i="2"/>
  <c r="L35" i="2"/>
  <c r="I19" i="2"/>
  <c r="J19" i="2"/>
  <c r="K19" i="2"/>
  <c r="D27" i="2"/>
  <c r="F27" i="2"/>
  <c r="I27" i="2"/>
  <c r="J27" i="2"/>
  <c r="K27" i="2"/>
  <c r="L27" i="2"/>
  <c r="V28" i="2"/>
  <c r="V37" i="2" s="1"/>
  <c r="X28" i="2"/>
  <c r="X37" i="2" s="1"/>
  <c r="Z28" i="2"/>
  <c r="AB28" i="2"/>
  <c r="AB37" i="2" s="1"/>
  <c r="AD28" i="2"/>
  <c r="AD37" i="2" s="1"/>
  <c r="AF28" i="2"/>
  <c r="AI28" i="2"/>
  <c r="AI37" i="2" s="1"/>
  <c r="V30" i="2"/>
  <c r="X30" i="2"/>
  <c r="Z30" i="2"/>
  <c r="AB30" i="2"/>
  <c r="AD30" i="2"/>
  <c r="AF30" i="2"/>
  <c r="AI30" i="2"/>
  <c r="C21" i="2"/>
  <c r="D21" i="2"/>
  <c r="E21" i="2"/>
  <c r="F21" i="2"/>
  <c r="I21" i="2"/>
  <c r="J21" i="2"/>
  <c r="K21" i="2"/>
  <c r="L21" i="2"/>
  <c r="I22" i="2"/>
  <c r="J22" i="2"/>
  <c r="K22" i="2"/>
  <c r="L22" i="2"/>
  <c r="J10" i="2"/>
  <c r="K10" i="2"/>
  <c r="L10" i="2"/>
  <c r="I25" i="2"/>
  <c r="J25" i="2"/>
  <c r="I26" i="2"/>
  <c r="J26" i="2"/>
  <c r="K26" i="2"/>
  <c r="I32" i="2"/>
  <c r="J32" i="2"/>
  <c r="K32" i="2"/>
  <c r="L32" i="2"/>
  <c r="I12" i="2"/>
  <c r="J12" i="2"/>
  <c r="K12" i="2"/>
  <c r="I29" i="2"/>
  <c r="J29" i="2"/>
  <c r="K29" i="2"/>
  <c r="L29" i="2"/>
  <c r="I15" i="2"/>
  <c r="J15" i="2"/>
  <c r="K15" i="2"/>
  <c r="L15" i="2"/>
  <c r="I34" i="2"/>
  <c r="J34" i="2"/>
  <c r="K34" i="2"/>
  <c r="L34" i="2"/>
  <c r="I20" i="2"/>
  <c r="J20" i="2"/>
  <c r="K20" i="2"/>
  <c r="I18" i="2"/>
  <c r="J18" i="2"/>
  <c r="K18" i="2"/>
  <c r="L37" i="2"/>
  <c r="AY310" i="2" l="1"/>
  <c r="BD310" i="2"/>
  <c r="AU310" i="2"/>
  <c r="AZ310" i="2"/>
  <c r="AS310" i="2"/>
  <c r="AP310" i="2"/>
  <c r="BG310" i="2"/>
  <c r="AQ310" i="2"/>
  <c r="BF310" i="2"/>
  <c r="BE310" i="2"/>
  <c r="AO310" i="2"/>
  <c r="BE339" i="2"/>
  <c r="BC310" i="2"/>
  <c r="BG343" i="2"/>
  <c r="BD341" i="2"/>
  <c r="AQ314" i="2"/>
  <c r="AY343" i="2"/>
  <c r="BC341" i="2"/>
  <c r="BG328" i="2"/>
  <c r="BA328" i="2"/>
  <c r="AQ343" i="2"/>
  <c r="BG333" i="2"/>
  <c r="BA333" i="2"/>
  <c r="BF333" i="2"/>
  <c r="AZ333" i="2"/>
  <c r="AO337" i="2"/>
  <c r="AS337" i="2"/>
  <c r="AW337" i="2"/>
  <c r="BA337" i="2"/>
  <c r="BE337" i="2"/>
  <c r="AZ337" i="2"/>
  <c r="AP337" i="2"/>
  <c r="AZ326" i="2"/>
  <c r="BF326" i="2"/>
  <c r="AS326" i="2"/>
  <c r="BA326" i="2"/>
  <c r="AU326" i="2"/>
  <c r="AQ326" i="2"/>
  <c r="AY326" i="2"/>
  <c r="AQ335" i="2"/>
  <c r="AY335" i="2"/>
  <c r="BG335" i="2"/>
  <c r="BF335" i="2"/>
  <c r="BC326" i="2"/>
  <c r="AW326" i="2"/>
  <c r="BD326" i="2"/>
  <c r="BD335" i="2"/>
  <c r="AU335" i="2"/>
  <c r="BF337" i="2"/>
  <c r="BG337" i="2"/>
  <c r="AY337" i="2"/>
  <c r="AQ337" i="2"/>
  <c r="AO335" i="2"/>
  <c r="AO341" i="2"/>
  <c r="AS341" i="2"/>
  <c r="AW341" i="2"/>
  <c r="BA341" i="2"/>
  <c r="BE341" i="2"/>
  <c r="AZ341" i="2"/>
  <c r="AP341" i="2"/>
  <c r="AP328" i="2"/>
  <c r="BD328" i="2"/>
  <c r="AO328" i="2"/>
  <c r="AW328" i="2"/>
  <c r="BE328" i="2"/>
  <c r="AY328" i="2"/>
  <c r="AU328" i="2"/>
  <c r="BG326" i="2"/>
  <c r="BE326" i="2"/>
  <c r="AO326" i="2"/>
  <c r="AP326" i="2"/>
  <c r="BC335" i="2"/>
  <c r="AO343" i="2"/>
  <c r="AS343" i="2"/>
  <c r="AW343" i="2"/>
  <c r="BA343" i="2"/>
  <c r="BE343" i="2"/>
  <c r="AZ343" i="2"/>
  <c r="BF343" i="2"/>
  <c r="BD343" i="2"/>
  <c r="BC343" i="2"/>
  <c r="AU343" i="2"/>
  <c r="AQ339" i="2"/>
  <c r="AU339" i="2"/>
  <c r="AY339" i="2"/>
  <c r="BC339" i="2"/>
  <c r="BG339" i="2"/>
  <c r="BD339" i="2"/>
  <c r="BF339" i="2"/>
  <c r="BF341" i="2"/>
  <c r="BG341" i="2"/>
  <c r="AY341" i="2"/>
  <c r="AQ341" i="2"/>
  <c r="BC328" i="2"/>
  <c r="AQ328" i="2"/>
  <c r="AS328" i="2"/>
  <c r="AZ328" i="2"/>
  <c r="BD337" i="2"/>
  <c r="BC337" i="2"/>
  <c r="AU337" i="2"/>
  <c r="AZ298" i="2"/>
  <c r="BC333" i="2"/>
  <c r="AQ333" i="2"/>
  <c r="AS333" i="2"/>
  <c r="AP335" i="2"/>
  <c r="AZ335" i="2"/>
  <c r="BE335" i="2"/>
  <c r="BA335" i="2"/>
  <c r="AW335" i="2"/>
  <c r="AS335" i="2"/>
  <c r="AU333" i="2"/>
  <c r="AY333" i="2"/>
  <c r="BE333" i="2"/>
  <c r="AW333" i="2"/>
  <c r="AO333" i="2"/>
  <c r="BD333" i="2"/>
  <c r="AP338" i="2"/>
  <c r="AZ338" i="2"/>
  <c r="BD338" i="2"/>
  <c r="BF338" i="2"/>
  <c r="AO338" i="2"/>
  <c r="AS338" i="2"/>
  <c r="AW338" i="2"/>
  <c r="BA338" i="2"/>
  <c r="BE338" i="2"/>
  <c r="AQ338" i="2"/>
  <c r="AY338" i="2"/>
  <c r="BG338" i="2"/>
  <c r="AU338" i="2"/>
  <c r="BC338" i="2"/>
  <c r="AP346" i="2"/>
  <c r="AZ346" i="2"/>
  <c r="BD346" i="2"/>
  <c r="BF346" i="2"/>
  <c r="AO346" i="2"/>
  <c r="AS346" i="2"/>
  <c r="AW346" i="2"/>
  <c r="BA346" i="2"/>
  <c r="BE346" i="2"/>
  <c r="AQ346" i="2"/>
  <c r="AY346" i="2"/>
  <c r="BG346" i="2"/>
  <c r="AU346" i="2"/>
  <c r="BC346" i="2"/>
  <c r="AO327" i="2"/>
  <c r="AQ327" i="2"/>
  <c r="AS327" i="2"/>
  <c r="AU327" i="2"/>
  <c r="AW327" i="2"/>
  <c r="AY327" i="2"/>
  <c r="BA327" i="2"/>
  <c r="BC327" i="2"/>
  <c r="BE327" i="2"/>
  <c r="BG327" i="2"/>
  <c r="AZ327" i="2"/>
  <c r="BD327" i="2"/>
  <c r="AP327" i="2"/>
  <c r="BF327" i="2"/>
  <c r="AP336" i="2"/>
  <c r="AZ336" i="2"/>
  <c r="BD336" i="2"/>
  <c r="BF336" i="2"/>
  <c r="AO336" i="2"/>
  <c r="AS336" i="2"/>
  <c r="AW336" i="2"/>
  <c r="BA336" i="2"/>
  <c r="BE336" i="2"/>
  <c r="AU336" i="2"/>
  <c r="BC336" i="2"/>
  <c r="AQ336" i="2"/>
  <c r="AY336" i="2"/>
  <c r="BG336" i="2"/>
  <c r="AP344" i="2"/>
  <c r="AZ344" i="2"/>
  <c r="BD344" i="2"/>
  <c r="BF344" i="2"/>
  <c r="AO344" i="2"/>
  <c r="AS344" i="2"/>
  <c r="AW344" i="2"/>
  <c r="BA344" i="2"/>
  <c r="BE344" i="2"/>
  <c r="AU344" i="2"/>
  <c r="BC344" i="2"/>
  <c r="AQ344" i="2"/>
  <c r="AY344" i="2"/>
  <c r="BG344" i="2"/>
  <c r="AP342" i="2"/>
  <c r="AZ342" i="2"/>
  <c r="BD342" i="2"/>
  <c r="BF342" i="2"/>
  <c r="AO342" i="2"/>
  <c r="AS342" i="2"/>
  <c r="AW342" i="2"/>
  <c r="BA342" i="2"/>
  <c r="BE342" i="2"/>
  <c r="AQ342" i="2"/>
  <c r="AY342" i="2"/>
  <c r="BG342" i="2"/>
  <c r="AU342" i="2"/>
  <c r="BC342" i="2"/>
  <c r="AP350" i="2"/>
  <c r="AZ350" i="2"/>
  <c r="BD350" i="2"/>
  <c r="BF350" i="2"/>
  <c r="AO350" i="2"/>
  <c r="AQ350" i="2"/>
  <c r="AS350" i="2"/>
  <c r="AU350" i="2"/>
  <c r="AW350" i="2"/>
  <c r="AY350" i="2"/>
  <c r="BA350" i="2"/>
  <c r="BC350" i="2"/>
  <c r="BE350" i="2"/>
  <c r="BG350" i="2"/>
  <c r="AP340" i="2"/>
  <c r="AZ340" i="2"/>
  <c r="BD340" i="2"/>
  <c r="BF340" i="2"/>
  <c r="AO340" i="2"/>
  <c r="AS340" i="2"/>
  <c r="AW340" i="2"/>
  <c r="BA340" i="2"/>
  <c r="BE340" i="2"/>
  <c r="AU340" i="2"/>
  <c r="BC340" i="2"/>
  <c r="AQ340" i="2"/>
  <c r="AY340" i="2"/>
  <c r="BG340" i="2"/>
  <c r="AP348" i="2"/>
  <c r="AZ348" i="2"/>
  <c r="BD348" i="2"/>
  <c r="BF348" i="2"/>
  <c r="AO348" i="2"/>
  <c r="AQ348" i="2"/>
  <c r="AS348" i="2"/>
  <c r="AU348" i="2"/>
  <c r="AW348" i="2"/>
  <c r="AY348" i="2"/>
  <c r="BA348" i="2"/>
  <c r="BC348" i="2"/>
  <c r="BE348" i="2"/>
  <c r="BG348" i="2"/>
  <c r="AP298" i="2"/>
  <c r="BF314" i="2"/>
  <c r="BG298" i="2"/>
  <c r="AW314" i="2"/>
  <c r="BE298" i="2"/>
  <c r="AQ298" i="2"/>
  <c r="BE314" i="2"/>
  <c r="AO314" i="2"/>
  <c r="BA298" i="2"/>
  <c r="AY298" i="2"/>
  <c r="BD298" i="2"/>
  <c r="AZ314" i="2"/>
  <c r="BA314" i="2"/>
  <c r="AS314" i="2"/>
  <c r="AP314" i="2"/>
  <c r="AW298" i="2"/>
  <c r="AO298" i="2"/>
  <c r="AS298" i="2"/>
  <c r="BC298" i="2"/>
  <c r="AU298" i="2"/>
  <c r="BF298" i="2"/>
  <c r="BD314" i="2"/>
  <c r="BG314" i="2"/>
  <c r="BC314" i="2"/>
  <c r="AY314" i="2"/>
  <c r="AU314" i="2"/>
  <c r="AO312" i="2"/>
  <c r="AQ312" i="2"/>
  <c r="AS312" i="2"/>
  <c r="AU312" i="2"/>
  <c r="AW312" i="2"/>
  <c r="AY312" i="2"/>
  <c r="BA312" i="2"/>
  <c r="BC312" i="2"/>
  <c r="BE312" i="2"/>
  <c r="BG312" i="2"/>
  <c r="AZ312" i="2"/>
  <c r="BD312" i="2"/>
  <c r="AP312" i="2"/>
  <c r="BF312" i="2"/>
  <c r="AO301" i="2"/>
  <c r="AQ301" i="2"/>
  <c r="AS301" i="2"/>
  <c r="AU301" i="2"/>
  <c r="AW301" i="2"/>
  <c r="AY301" i="2"/>
  <c r="BA301" i="2"/>
  <c r="BC301" i="2"/>
  <c r="BE301" i="2"/>
  <c r="BG301" i="2"/>
  <c r="AP301" i="2"/>
  <c r="BF301" i="2"/>
  <c r="BD301" i="2"/>
  <c r="AZ301" i="2"/>
  <c r="AP309" i="2"/>
  <c r="AZ309" i="2"/>
  <c r="BD309" i="2"/>
  <c r="BF309" i="2"/>
  <c r="AO309" i="2"/>
  <c r="AS309" i="2"/>
  <c r="AW309" i="2"/>
  <c r="BA309" i="2"/>
  <c r="BE309" i="2"/>
  <c r="AQ309" i="2"/>
  <c r="AY309" i="2"/>
  <c r="BG309" i="2"/>
  <c r="AU309" i="2"/>
  <c r="BC309" i="2"/>
  <c r="AO303" i="2"/>
  <c r="AQ303" i="2"/>
  <c r="AS303" i="2"/>
  <c r="AU303" i="2"/>
  <c r="AP303" i="2"/>
  <c r="AW303" i="2"/>
  <c r="AY303" i="2"/>
  <c r="BA303" i="2"/>
  <c r="BC303" i="2"/>
  <c r="BE303" i="2"/>
  <c r="BG303" i="2"/>
  <c r="AZ303" i="2"/>
  <c r="BD303" i="2"/>
  <c r="BF303" i="2"/>
  <c r="AP300" i="2"/>
  <c r="AZ300" i="2"/>
  <c r="BD300" i="2"/>
  <c r="BF300" i="2"/>
  <c r="AQ300" i="2"/>
  <c r="AU300" i="2"/>
  <c r="AY300" i="2"/>
  <c r="BC300" i="2"/>
  <c r="BG300" i="2"/>
  <c r="AS300" i="2"/>
  <c r="BA300" i="2"/>
  <c r="AO300" i="2"/>
  <c r="BE300" i="2"/>
  <c r="AW300" i="2"/>
  <c r="AG36" i="2"/>
  <c r="G36" i="2"/>
  <c r="E36" i="2"/>
  <c r="G34" i="2"/>
  <c r="AG34" i="2"/>
  <c r="AG32" i="2"/>
  <c r="AG38" i="2"/>
  <c r="AG30" i="2"/>
  <c r="D34" i="2"/>
  <c r="Z37" i="2"/>
  <c r="AG28" i="2"/>
  <c r="C27" i="2"/>
  <c r="M27" i="2" s="1"/>
  <c r="C36" i="2"/>
  <c r="AF37" i="2"/>
  <c r="M21" i="2"/>
  <c r="AI443" i="2"/>
  <c r="H443" i="2" s="1"/>
  <c r="AF443" i="2"/>
  <c r="G443" i="2" s="1"/>
  <c r="AD443" i="2"/>
  <c r="F443" i="2" s="1"/>
  <c r="AB443" i="2"/>
  <c r="E443" i="2" s="1"/>
  <c r="Z443" i="2"/>
  <c r="D443" i="2" s="1"/>
  <c r="X443" i="2"/>
  <c r="C443" i="2" s="1"/>
  <c r="V443" i="2"/>
  <c r="B443" i="2" s="1"/>
  <c r="L443" i="2"/>
  <c r="K443" i="2"/>
  <c r="J443" i="2"/>
  <c r="I443" i="2"/>
  <c r="AI442" i="2"/>
  <c r="H442" i="2" s="1"/>
  <c r="AF442" i="2"/>
  <c r="G442" i="2" s="1"/>
  <c r="AD442" i="2"/>
  <c r="F442" i="2" s="1"/>
  <c r="AB442" i="2"/>
  <c r="Z442" i="2"/>
  <c r="D442" i="2" s="1"/>
  <c r="X442" i="2"/>
  <c r="V442" i="2"/>
  <c r="B442" i="2" s="1"/>
  <c r="L442" i="2"/>
  <c r="K442" i="2"/>
  <c r="J442" i="2"/>
  <c r="I442" i="2"/>
  <c r="E442" i="2"/>
  <c r="AI441" i="2"/>
  <c r="H441" i="2" s="1"/>
  <c r="AF441" i="2"/>
  <c r="G441" i="2" s="1"/>
  <c r="AD441" i="2"/>
  <c r="F441" i="2" s="1"/>
  <c r="AB441" i="2"/>
  <c r="E441" i="2" s="1"/>
  <c r="Z441" i="2"/>
  <c r="D441" i="2" s="1"/>
  <c r="X441" i="2"/>
  <c r="C441" i="2" s="1"/>
  <c r="V441" i="2"/>
  <c r="B441" i="2" s="1"/>
  <c r="L441" i="2"/>
  <c r="K441" i="2"/>
  <c r="J441" i="2"/>
  <c r="I441" i="2"/>
  <c r="AI440" i="2"/>
  <c r="H440" i="2" s="1"/>
  <c r="AF440" i="2"/>
  <c r="G440" i="2" s="1"/>
  <c r="AD440" i="2"/>
  <c r="F440" i="2" s="1"/>
  <c r="AB440" i="2"/>
  <c r="E440" i="2" s="1"/>
  <c r="Z440" i="2"/>
  <c r="D440" i="2" s="1"/>
  <c r="X440" i="2"/>
  <c r="V440" i="2"/>
  <c r="L440" i="2"/>
  <c r="K440" i="2"/>
  <c r="J440" i="2"/>
  <c r="I440" i="2"/>
  <c r="C440" i="2"/>
  <c r="L439" i="2"/>
  <c r="K439" i="2"/>
  <c r="J439" i="2"/>
  <c r="I439" i="2"/>
  <c r="AI438" i="2"/>
  <c r="H438" i="2" s="1"/>
  <c r="AF438" i="2"/>
  <c r="G438" i="2" s="1"/>
  <c r="AD438" i="2"/>
  <c r="F438" i="2" s="1"/>
  <c r="AB438" i="2"/>
  <c r="Z438" i="2"/>
  <c r="D438" i="2" s="1"/>
  <c r="X438" i="2"/>
  <c r="C438" i="2" s="1"/>
  <c r="V438" i="2"/>
  <c r="B438" i="2" s="1"/>
  <c r="L438" i="2"/>
  <c r="K438" i="2"/>
  <c r="J438" i="2"/>
  <c r="I438" i="2"/>
  <c r="E438" i="2"/>
  <c r="AI437" i="2"/>
  <c r="H437" i="2" s="1"/>
  <c r="AF437" i="2"/>
  <c r="G437" i="2" s="1"/>
  <c r="AD437" i="2"/>
  <c r="F437" i="2" s="1"/>
  <c r="AB437" i="2"/>
  <c r="Z437" i="2"/>
  <c r="X437" i="2"/>
  <c r="V437" i="2"/>
  <c r="L437" i="2"/>
  <c r="K437" i="2"/>
  <c r="J437" i="2"/>
  <c r="I437" i="2"/>
  <c r="E437" i="2"/>
  <c r="D437" i="2"/>
  <c r="C437" i="2"/>
  <c r="B437" i="2"/>
  <c r="AI436" i="2"/>
  <c r="H436" i="2" s="1"/>
  <c r="AF436" i="2"/>
  <c r="AD436" i="2"/>
  <c r="F436" i="2" s="1"/>
  <c r="AB436" i="2"/>
  <c r="E436" i="2" s="1"/>
  <c r="Z436" i="2"/>
  <c r="X436" i="2"/>
  <c r="C436" i="2" s="1"/>
  <c r="V436" i="2"/>
  <c r="B436" i="2" s="1"/>
  <c r="L436" i="2"/>
  <c r="K436" i="2"/>
  <c r="J436" i="2"/>
  <c r="I436" i="2"/>
  <c r="G436" i="2"/>
  <c r="D436" i="2"/>
  <c r="AI435" i="2"/>
  <c r="H435" i="2" s="1"/>
  <c r="AF435" i="2"/>
  <c r="G435" i="2" s="1"/>
  <c r="AD435" i="2"/>
  <c r="F435" i="2" s="1"/>
  <c r="AB435" i="2"/>
  <c r="E435" i="2" s="1"/>
  <c r="Z435" i="2"/>
  <c r="D435" i="2" s="1"/>
  <c r="X435" i="2"/>
  <c r="C435" i="2" s="1"/>
  <c r="V435" i="2"/>
  <c r="B435" i="2" s="1"/>
  <c r="L435" i="2"/>
  <c r="K435" i="2"/>
  <c r="J435" i="2"/>
  <c r="I435" i="2"/>
  <c r="AI434" i="2"/>
  <c r="AI439" i="2" s="1"/>
  <c r="H439" i="2" s="1"/>
  <c r="AF434" i="2"/>
  <c r="G434" i="2" s="1"/>
  <c r="AD434" i="2"/>
  <c r="F434" i="2" s="1"/>
  <c r="AB434" i="2"/>
  <c r="AB439" i="2" s="1"/>
  <c r="E439" i="2" s="1"/>
  <c r="Z434" i="2"/>
  <c r="D434" i="2" s="1"/>
  <c r="X434" i="2"/>
  <c r="V434" i="2"/>
  <c r="V439" i="2" s="1"/>
  <c r="L434" i="2"/>
  <c r="K434" i="2"/>
  <c r="J434" i="2"/>
  <c r="I434" i="2"/>
  <c r="BB430" i="2"/>
  <c r="AX430" i="2"/>
  <c r="AV430" i="2"/>
  <c r="AT430" i="2"/>
  <c r="AR430" i="2"/>
  <c r="AI421" i="2"/>
  <c r="H421" i="2" s="1"/>
  <c r="AF421" i="2"/>
  <c r="AD421" i="2"/>
  <c r="F421" i="2" s="1"/>
  <c r="AB421" i="2"/>
  <c r="E421" i="2" s="1"/>
  <c r="Z421" i="2"/>
  <c r="D421" i="2" s="1"/>
  <c r="X421" i="2"/>
  <c r="C421" i="2" s="1"/>
  <c r="V421" i="2"/>
  <c r="B421" i="2" s="1"/>
  <c r="L421" i="2"/>
  <c r="K421" i="2"/>
  <c r="J421" i="2"/>
  <c r="I421" i="2"/>
  <c r="G421" i="2"/>
  <c r="AI420" i="2"/>
  <c r="H420" i="2" s="1"/>
  <c r="AF420" i="2"/>
  <c r="G420" i="2" s="1"/>
  <c r="AD420" i="2"/>
  <c r="F420" i="2" s="1"/>
  <c r="AB420" i="2"/>
  <c r="E420" i="2" s="1"/>
  <c r="Z420" i="2"/>
  <c r="D420" i="2" s="1"/>
  <c r="X420" i="2"/>
  <c r="C420" i="2" s="1"/>
  <c r="V420" i="2"/>
  <c r="B420" i="2" s="1"/>
  <c r="L420" i="2"/>
  <c r="K420" i="2"/>
  <c r="J420" i="2"/>
  <c r="I420" i="2"/>
  <c r="AI419" i="2"/>
  <c r="H419" i="2" s="1"/>
  <c r="AF419" i="2"/>
  <c r="AD419" i="2"/>
  <c r="F419" i="2" s="1"/>
  <c r="AB419" i="2"/>
  <c r="E419" i="2" s="1"/>
  <c r="Z419" i="2"/>
  <c r="X419" i="2"/>
  <c r="C419" i="2" s="1"/>
  <c r="V419" i="2"/>
  <c r="B419" i="2" s="1"/>
  <c r="L419" i="2"/>
  <c r="K419" i="2"/>
  <c r="J419" i="2"/>
  <c r="I419" i="2"/>
  <c r="G419" i="2"/>
  <c r="D419" i="2"/>
  <c r="AI418" i="2"/>
  <c r="H418" i="2" s="1"/>
  <c r="AF418" i="2"/>
  <c r="G418" i="2" s="1"/>
  <c r="AD418" i="2"/>
  <c r="F418" i="2" s="1"/>
  <c r="AB418" i="2"/>
  <c r="E418" i="2" s="1"/>
  <c r="Z418" i="2"/>
  <c r="D418" i="2" s="1"/>
  <c r="X418" i="2"/>
  <c r="C418" i="2" s="1"/>
  <c r="V418" i="2"/>
  <c r="B418" i="2" s="1"/>
  <c r="L418" i="2"/>
  <c r="K418" i="2"/>
  <c r="J418" i="2"/>
  <c r="I418" i="2"/>
  <c r="L417" i="2"/>
  <c r="K417" i="2"/>
  <c r="J417" i="2"/>
  <c r="I417" i="2"/>
  <c r="AI416" i="2"/>
  <c r="H416" i="2" s="1"/>
  <c r="AF416" i="2"/>
  <c r="G416" i="2" s="1"/>
  <c r="AD416" i="2"/>
  <c r="F416" i="2" s="1"/>
  <c r="AB416" i="2"/>
  <c r="E416" i="2" s="1"/>
  <c r="Z416" i="2"/>
  <c r="D416" i="2" s="1"/>
  <c r="X416" i="2"/>
  <c r="C416" i="2" s="1"/>
  <c r="V416" i="2"/>
  <c r="B416" i="2" s="1"/>
  <c r="L416" i="2"/>
  <c r="K416" i="2"/>
  <c r="J416" i="2"/>
  <c r="I416" i="2"/>
  <c r="AI415" i="2"/>
  <c r="H415" i="2" s="1"/>
  <c r="AF415" i="2"/>
  <c r="G415" i="2" s="1"/>
  <c r="AD415" i="2"/>
  <c r="F415" i="2" s="1"/>
  <c r="AB415" i="2"/>
  <c r="E415" i="2" s="1"/>
  <c r="Z415" i="2"/>
  <c r="D415" i="2" s="1"/>
  <c r="X415" i="2"/>
  <c r="V415" i="2"/>
  <c r="L415" i="2"/>
  <c r="K415" i="2"/>
  <c r="J415" i="2"/>
  <c r="I415" i="2"/>
  <c r="C415" i="2"/>
  <c r="AI414" i="2"/>
  <c r="H414" i="2" s="1"/>
  <c r="AF414" i="2"/>
  <c r="AD414" i="2"/>
  <c r="AB414" i="2"/>
  <c r="Z414" i="2"/>
  <c r="X414" i="2"/>
  <c r="C414" i="2" s="1"/>
  <c r="V414" i="2"/>
  <c r="B414" i="2" s="1"/>
  <c r="L414" i="2"/>
  <c r="K414" i="2"/>
  <c r="J414" i="2"/>
  <c r="I414" i="2"/>
  <c r="G414" i="2"/>
  <c r="F414" i="2"/>
  <c r="E414" i="2"/>
  <c r="D414" i="2"/>
  <c r="AI413" i="2"/>
  <c r="H413" i="2" s="1"/>
  <c r="AF413" i="2"/>
  <c r="AD413" i="2"/>
  <c r="F413" i="2" s="1"/>
  <c r="AB413" i="2"/>
  <c r="E413" i="2" s="1"/>
  <c r="Z413" i="2"/>
  <c r="D413" i="2" s="1"/>
  <c r="X413" i="2"/>
  <c r="C413" i="2" s="1"/>
  <c r="V413" i="2"/>
  <c r="L413" i="2"/>
  <c r="K413" i="2"/>
  <c r="J413" i="2"/>
  <c r="I413" i="2"/>
  <c r="G413" i="2"/>
  <c r="AI412" i="2"/>
  <c r="AI417" i="2" s="1"/>
  <c r="H417" i="2" s="1"/>
  <c r="AF412" i="2"/>
  <c r="AD412" i="2"/>
  <c r="AD417" i="2" s="1"/>
  <c r="F417" i="2" s="1"/>
  <c r="AB412" i="2"/>
  <c r="Z412" i="2"/>
  <c r="Z417" i="2" s="1"/>
  <c r="D417" i="2" s="1"/>
  <c r="X412" i="2"/>
  <c r="V412" i="2"/>
  <c r="V417" i="2" s="1"/>
  <c r="L412" i="2"/>
  <c r="K412" i="2"/>
  <c r="J412" i="2"/>
  <c r="I412" i="2"/>
  <c r="BB408" i="2"/>
  <c r="AX408" i="2"/>
  <c r="AV408" i="2"/>
  <c r="AT408" i="2"/>
  <c r="AR408" i="2"/>
  <c r="AI399" i="2"/>
  <c r="H399" i="2" s="1"/>
  <c r="AF399" i="2"/>
  <c r="G399" i="2" s="1"/>
  <c r="AD399" i="2"/>
  <c r="F399" i="2" s="1"/>
  <c r="AB399" i="2"/>
  <c r="E399" i="2" s="1"/>
  <c r="Z399" i="2"/>
  <c r="D399" i="2" s="1"/>
  <c r="X399" i="2"/>
  <c r="V399" i="2"/>
  <c r="B399" i="2" s="1"/>
  <c r="L399" i="2"/>
  <c r="K399" i="2"/>
  <c r="J399" i="2"/>
  <c r="I399" i="2"/>
  <c r="C399" i="2"/>
  <c r="AI398" i="2"/>
  <c r="H398" i="2" s="1"/>
  <c r="AF398" i="2"/>
  <c r="G398" i="2" s="1"/>
  <c r="AD398" i="2"/>
  <c r="F398" i="2" s="1"/>
  <c r="AB398" i="2"/>
  <c r="E398" i="2" s="1"/>
  <c r="Z398" i="2"/>
  <c r="X398" i="2"/>
  <c r="C398" i="2" s="1"/>
  <c r="V398" i="2"/>
  <c r="B398" i="2" s="1"/>
  <c r="L398" i="2"/>
  <c r="K398" i="2"/>
  <c r="J398" i="2"/>
  <c r="I398" i="2"/>
  <c r="AI397" i="2"/>
  <c r="H397" i="2" s="1"/>
  <c r="AF397" i="2"/>
  <c r="AD397" i="2"/>
  <c r="AB397" i="2"/>
  <c r="Z397" i="2"/>
  <c r="X397" i="2"/>
  <c r="V397" i="2"/>
  <c r="B397" i="2" s="1"/>
  <c r="L397" i="2"/>
  <c r="K397" i="2"/>
  <c r="J397" i="2"/>
  <c r="I397" i="2"/>
  <c r="G397" i="2"/>
  <c r="F397" i="2"/>
  <c r="E397" i="2"/>
  <c r="D397" i="2"/>
  <c r="AI396" i="2"/>
  <c r="H396" i="2" s="1"/>
  <c r="AF396" i="2"/>
  <c r="G396" i="2" s="1"/>
  <c r="AD396" i="2"/>
  <c r="F396" i="2" s="1"/>
  <c r="AB396" i="2"/>
  <c r="E396" i="2" s="1"/>
  <c r="Z396" i="2"/>
  <c r="D396" i="2" s="1"/>
  <c r="X396" i="2"/>
  <c r="C396" i="2" s="1"/>
  <c r="V396" i="2"/>
  <c r="L396" i="2"/>
  <c r="K396" i="2"/>
  <c r="J396" i="2"/>
  <c r="I396" i="2"/>
  <c r="L395" i="2"/>
  <c r="K395" i="2"/>
  <c r="J395" i="2"/>
  <c r="I395" i="2"/>
  <c r="AI394" i="2"/>
  <c r="H394" i="2" s="1"/>
  <c r="AF394" i="2"/>
  <c r="G394" i="2" s="1"/>
  <c r="AD394" i="2"/>
  <c r="AB394" i="2"/>
  <c r="E394" i="2" s="1"/>
  <c r="Z394" i="2"/>
  <c r="D394" i="2" s="1"/>
  <c r="X394" i="2"/>
  <c r="C394" i="2" s="1"/>
  <c r="V394" i="2"/>
  <c r="B394" i="2" s="1"/>
  <c r="L394" i="2"/>
  <c r="K394" i="2"/>
  <c r="J394" i="2"/>
  <c r="I394" i="2"/>
  <c r="AI393" i="2"/>
  <c r="H393" i="2" s="1"/>
  <c r="AF393" i="2"/>
  <c r="G393" i="2" s="1"/>
  <c r="AD393" i="2"/>
  <c r="F393" i="2" s="1"/>
  <c r="AB393" i="2"/>
  <c r="Z393" i="2"/>
  <c r="D393" i="2" s="1"/>
  <c r="X393" i="2"/>
  <c r="C393" i="2" s="1"/>
  <c r="V393" i="2"/>
  <c r="L393" i="2"/>
  <c r="K393" i="2"/>
  <c r="J393" i="2"/>
  <c r="I393" i="2"/>
  <c r="E393" i="2"/>
  <c r="B393" i="2"/>
  <c r="AI392" i="2"/>
  <c r="H392" i="2" s="1"/>
  <c r="AF392" i="2"/>
  <c r="G392" i="2" s="1"/>
  <c r="AD392" i="2"/>
  <c r="F392" i="2" s="1"/>
  <c r="AB392" i="2"/>
  <c r="E392" i="2" s="1"/>
  <c r="Z392" i="2"/>
  <c r="D392" i="2" s="1"/>
  <c r="X392" i="2"/>
  <c r="C392" i="2" s="1"/>
  <c r="V392" i="2"/>
  <c r="B392" i="2" s="1"/>
  <c r="L392" i="2"/>
  <c r="K392" i="2"/>
  <c r="J392" i="2"/>
  <c r="I392" i="2"/>
  <c r="AI391" i="2"/>
  <c r="H391" i="2" s="1"/>
  <c r="AF391" i="2"/>
  <c r="G391" i="2" s="1"/>
  <c r="AD391" i="2"/>
  <c r="F391" i="2" s="1"/>
  <c r="AB391" i="2"/>
  <c r="E391" i="2" s="1"/>
  <c r="Z391" i="2"/>
  <c r="D391" i="2" s="1"/>
  <c r="X391" i="2"/>
  <c r="C391" i="2" s="1"/>
  <c r="V391" i="2"/>
  <c r="L391" i="2"/>
  <c r="K391" i="2"/>
  <c r="J391" i="2"/>
  <c r="I391" i="2"/>
  <c r="AI390" i="2"/>
  <c r="AF390" i="2"/>
  <c r="AF395" i="2" s="1"/>
  <c r="G395" i="2" s="1"/>
  <c r="AD390" i="2"/>
  <c r="F390" i="2" s="1"/>
  <c r="AB390" i="2"/>
  <c r="AB395" i="2" s="1"/>
  <c r="E395" i="2" s="1"/>
  <c r="Z390" i="2"/>
  <c r="X390" i="2"/>
  <c r="V390" i="2"/>
  <c r="V395" i="2" s="1"/>
  <c r="L390" i="2"/>
  <c r="K390" i="2"/>
  <c r="J390" i="2"/>
  <c r="I390" i="2"/>
  <c r="G390" i="2"/>
  <c r="BB386" i="2"/>
  <c r="AX386" i="2"/>
  <c r="AV386" i="2"/>
  <c r="AT386" i="2"/>
  <c r="AR386" i="2"/>
  <c r="AI377" i="2"/>
  <c r="H377" i="2" s="1"/>
  <c r="AF377" i="2"/>
  <c r="G377" i="2" s="1"/>
  <c r="AD377" i="2"/>
  <c r="F377" i="2" s="1"/>
  <c r="AB377" i="2"/>
  <c r="E377" i="2" s="1"/>
  <c r="Z377" i="2"/>
  <c r="D377" i="2" s="1"/>
  <c r="X377" i="2"/>
  <c r="V377" i="2"/>
  <c r="B377" i="2" s="1"/>
  <c r="L377" i="2"/>
  <c r="K377" i="2"/>
  <c r="J377" i="2"/>
  <c r="I377" i="2"/>
  <c r="C377" i="2"/>
  <c r="AI376" i="2"/>
  <c r="H376" i="2" s="1"/>
  <c r="AF376" i="2"/>
  <c r="G376" i="2" s="1"/>
  <c r="AD376" i="2"/>
  <c r="F376" i="2" s="1"/>
  <c r="AB376" i="2"/>
  <c r="Z376" i="2"/>
  <c r="D376" i="2" s="1"/>
  <c r="X376" i="2"/>
  <c r="C376" i="2" s="1"/>
  <c r="V376" i="2"/>
  <c r="B376" i="2" s="1"/>
  <c r="L376" i="2"/>
  <c r="K376" i="2"/>
  <c r="J376" i="2"/>
  <c r="I376" i="2"/>
  <c r="E376" i="2"/>
  <c r="AI375" i="2"/>
  <c r="H375" i="2" s="1"/>
  <c r="AF375" i="2"/>
  <c r="G375" i="2" s="1"/>
  <c r="AD375" i="2"/>
  <c r="F375" i="2" s="1"/>
  <c r="AB375" i="2"/>
  <c r="E375" i="2" s="1"/>
  <c r="Z375" i="2"/>
  <c r="D375" i="2" s="1"/>
  <c r="X375" i="2"/>
  <c r="C375" i="2" s="1"/>
  <c r="V375" i="2"/>
  <c r="B375" i="2" s="1"/>
  <c r="L375" i="2"/>
  <c r="K375" i="2"/>
  <c r="J375" i="2"/>
  <c r="I375" i="2"/>
  <c r="AI374" i="2"/>
  <c r="H374" i="2" s="1"/>
  <c r="AF374" i="2"/>
  <c r="AD374" i="2"/>
  <c r="F374" i="2" s="1"/>
  <c r="AB374" i="2"/>
  <c r="E374" i="2" s="1"/>
  <c r="Z374" i="2"/>
  <c r="D374" i="2" s="1"/>
  <c r="X374" i="2"/>
  <c r="C374" i="2" s="1"/>
  <c r="V374" i="2"/>
  <c r="L374" i="2"/>
  <c r="K374" i="2"/>
  <c r="J374" i="2"/>
  <c r="I374" i="2"/>
  <c r="G374" i="2"/>
  <c r="L373" i="2"/>
  <c r="K373" i="2"/>
  <c r="J373" i="2"/>
  <c r="I373" i="2"/>
  <c r="AI372" i="2"/>
  <c r="H372" i="2" s="1"/>
  <c r="AF372" i="2"/>
  <c r="G372" i="2" s="1"/>
  <c r="AD372" i="2"/>
  <c r="F372" i="2" s="1"/>
  <c r="AB372" i="2"/>
  <c r="E372" i="2" s="1"/>
  <c r="Z372" i="2"/>
  <c r="D372" i="2" s="1"/>
  <c r="X372" i="2"/>
  <c r="C372" i="2" s="1"/>
  <c r="V372" i="2"/>
  <c r="L372" i="2"/>
  <c r="K372" i="2"/>
  <c r="J372" i="2"/>
  <c r="I372" i="2"/>
  <c r="AI371" i="2"/>
  <c r="H371" i="2" s="1"/>
  <c r="AF371" i="2"/>
  <c r="G371" i="2" s="1"/>
  <c r="AD371" i="2"/>
  <c r="F371" i="2" s="1"/>
  <c r="AB371" i="2"/>
  <c r="Z371" i="2"/>
  <c r="D371" i="2" s="1"/>
  <c r="X371" i="2"/>
  <c r="C371" i="2" s="1"/>
  <c r="V371" i="2"/>
  <c r="L371" i="2"/>
  <c r="K371" i="2"/>
  <c r="J371" i="2"/>
  <c r="I371" i="2"/>
  <c r="E371" i="2"/>
  <c r="AI370" i="2"/>
  <c r="H370" i="2" s="1"/>
  <c r="AF370" i="2"/>
  <c r="AD370" i="2"/>
  <c r="F370" i="2" s="1"/>
  <c r="AB370" i="2"/>
  <c r="E370" i="2" s="1"/>
  <c r="Z370" i="2"/>
  <c r="D370" i="2" s="1"/>
  <c r="X370" i="2"/>
  <c r="C370" i="2" s="1"/>
  <c r="V370" i="2"/>
  <c r="B370" i="2" s="1"/>
  <c r="L370" i="2"/>
  <c r="K370" i="2"/>
  <c r="J370" i="2"/>
  <c r="I370" i="2"/>
  <c r="G370" i="2"/>
  <c r="AI369" i="2"/>
  <c r="H369" i="2" s="1"/>
  <c r="AF369" i="2"/>
  <c r="G369" i="2" s="1"/>
  <c r="AD369" i="2"/>
  <c r="F369" i="2" s="1"/>
  <c r="AB369" i="2"/>
  <c r="E369" i="2" s="1"/>
  <c r="Z369" i="2"/>
  <c r="D369" i="2" s="1"/>
  <c r="X369" i="2"/>
  <c r="C369" i="2" s="1"/>
  <c r="V369" i="2"/>
  <c r="B369" i="2" s="1"/>
  <c r="L369" i="2"/>
  <c r="K369" i="2"/>
  <c r="J369" i="2"/>
  <c r="I369" i="2"/>
  <c r="AI368" i="2"/>
  <c r="AI373" i="2" s="1"/>
  <c r="H373" i="2" s="1"/>
  <c r="AF368" i="2"/>
  <c r="AD368" i="2"/>
  <c r="F368" i="2" s="1"/>
  <c r="AB368" i="2"/>
  <c r="Z368" i="2"/>
  <c r="D368" i="2" s="1"/>
  <c r="X368" i="2"/>
  <c r="X373" i="2" s="1"/>
  <c r="C373" i="2" s="1"/>
  <c r="V368" i="2"/>
  <c r="V373" i="2" s="1"/>
  <c r="L368" i="2"/>
  <c r="K368" i="2"/>
  <c r="J368" i="2"/>
  <c r="I368" i="2"/>
  <c r="BB364" i="2"/>
  <c r="AX364" i="2"/>
  <c r="AV364" i="2"/>
  <c r="AT364" i="2"/>
  <c r="AR364" i="2"/>
  <c r="AI275" i="2"/>
  <c r="AI320" i="2" s="1"/>
  <c r="AF275" i="2"/>
  <c r="AD275" i="2"/>
  <c r="AB275" i="2"/>
  <c r="Z275" i="2"/>
  <c r="X275" i="2"/>
  <c r="V275" i="2"/>
  <c r="V320" i="2" s="1"/>
  <c r="K345" i="2"/>
  <c r="J345" i="2"/>
  <c r="I345" i="2"/>
  <c r="AI238" i="2"/>
  <c r="AF238" i="2"/>
  <c r="AD238" i="2"/>
  <c r="AB238" i="2"/>
  <c r="Z238" i="2"/>
  <c r="X238" i="2"/>
  <c r="V238" i="2"/>
  <c r="L308" i="2"/>
  <c r="K308" i="2"/>
  <c r="J308" i="2"/>
  <c r="I308" i="2"/>
  <c r="AI237" i="2"/>
  <c r="AF237" i="2"/>
  <c r="AD237" i="2"/>
  <c r="AB237" i="2"/>
  <c r="Z237" i="2"/>
  <c r="X237" i="2"/>
  <c r="V237" i="2"/>
  <c r="L284" i="2"/>
  <c r="K284" i="2"/>
  <c r="J284" i="2"/>
  <c r="I284" i="2"/>
  <c r="L347" i="2"/>
  <c r="K347" i="2"/>
  <c r="J347" i="2"/>
  <c r="I347" i="2"/>
  <c r="AI235" i="2"/>
  <c r="AF235" i="2"/>
  <c r="AD235" i="2"/>
  <c r="AB235" i="2"/>
  <c r="Z235" i="2"/>
  <c r="X235" i="2"/>
  <c r="V235" i="2"/>
  <c r="K302" i="2"/>
  <c r="J302" i="2"/>
  <c r="I302" i="2"/>
  <c r="AI234" i="2"/>
  <c r="AF234" i="2"/>
  <c r="AD234" i="2"/>
  <c r="AB234" i="2"/>
  <c r="Z234" i="2"/>
  <c r="X234" i="2"/>
  <c r="V234" i="2"/>
  <c r="K258" i="2"/>
  <c r="J258" i="2"/>
  <c r="I258" i="2"/>
  <c r="AI233" i="2"/>
  <c r="AF233" i="2"/>
  <c r="AD233" i="2"/>
  <c r="AB233" i="2"/>
  <c r="Z233" i="2"/>
  <c r="X233" i="2"/>
  <c r="V233" i="2"/>
  <c r="L282" i="2"/>
  <c r="K282" i="2"/>
  <c r="J282" i="2"/>
  <c r="AI232" i="2"/>
  <c r="AF232" i="2"/>
  <c r="AD232" i="2"/>
  <c r="AB232" i="2"/>
  <c r="Z232" i="2"/>
  <c r="X232" i="2"/>
  <c r="V232" i="2"/>
  <c r="K334" i="2"/>
  <c r="J334" i="2"/>
  <c r="I334" i="2"/>
  <c r="AI231" i="2"/>
  <c r="AF231" i="2"/>
  <c r="AD231" i="2"/>
  <c r="AB231" i="2"/>
  <c r="Z231" i="2"/>
  <c r="X231" i="2"/>
  <c r="V231" i="2"/>
  <c r="L325" i="2"/>
  <c r="K325" i="2"/>
  <c r="J325" i="2"/>
  <c r="I325" i="2"/>
  <c r="BB227" i="2"/>
  <c r="AX227" i="2"/>
  <c r="AV227" i="2"/>
  <c r="AT227" i="2"/>
  <c r="AR227" i="2"/>
  <c r="AI195" i="2"/>
  <c r="AI204" i="2" s="1"/>
  <c r="AI213" i="2" s="1"/>
  <c r="AF195" i="2"/>
  <c r="AD195" i="2"/>
  <c r="F195" i="2" s="1"/>
  <c r="AB195" i="2"/>
  <c r="Z195" i="2"/>
  <c r="D195" i="2" s="1"/>
  <c r="X195" i="2"/>
  <c r="V195" i="2"/>
  <c r="V204" i="2" s="1"/>
  <c r="V213" i="2" s="1"/>
  <c r="L212" i="2"/>
  <c r="K212" i="2"/>
  <c r="J212" i="2"/>
  <c r="I212" i="2"/>
  <c r="AI194" i="2"/>
  <c r="AI203" i="2" s="1"/>
  <c r="AF194" i="2"/>
  <c r="AD194" i="2"/>
  <c r="AB194" i="2"/>
  <c r="Z194" i="2"/>
  <c r="X194" i="2"/>
  <c r="V194" i="2"/>
  <c r="V203" i="2" s="1"/>
  <c r="K190" i="2"/>
  <c r="J190" i="2"/>
  <c r="I190" i="2"/>
  <c r="AI193" i="2"/>
  <c r="AI202" i="2" s="1"/>
  <c r="AI211" i="2" s="1"/>
  <c r="AF193" i="2"/>
  <c r="AD193" i="2"/>
  <c r="AB193" i="2"/>
  <c r="AB202" i="2" s="1"/>
  <c r="AB211" i="2" s="1"/>
  <c r="Z193" i="2"/>
  <c r="X193" i="2"/>
  <c r="V193" i="2"/>
  <c r="V202" i="2" s="1"/>
  <c r="K187" i="2"/>
  <c r="J187" i="2"/>
  <c r="I187" i="2"/>
  <c r="K213" i="2"/>
  <c r="J213" i="2"/>
  <c r="I213" i="2"/>
  <c r="AI191" i="2"/>
  <c r="AI200" i="2" s="1"/>
  <c r="AF191" i="2"/>
  <c r="AD191" i="2"/>
  <c r="AB191" i="2"/>
  <c r="Z191" i="2"/>
  <c r="Z200" i="2" s="1"/>
  <c r="X191" i="2"/>
  <c r="V191" i="2"/>
  <c r="V200" i="2" s="1"/>
  <c r="V209" i="2" s="1"/>
  <c r="L197" i="2"/>
  <c r="K197" i="2"/>
  <c r="J197" i="2"/>
  <c r="I197" i="2"/>
  <c r="AI190" i="2"/>
  <c r="AI199" i="2" s="1"/>
  <c r="AF190" i="2"/>
  <c r="AF199" i="2" s="1"/>
  <c r="AD190" i="2"/>
  <c r="AB190" i="2"/>
  <c r="Z190" i="2"/>
  <c r="X190" i="2"/>
  <c r="X199" i="2" s="1"/>
  <c r="V190" i="2"/>
  <c r="V199" i="2" s="1"/>
  <c r="K191" i="2"/>
  <c r="J191" i="2"/>
  <c r="AI189" i="2"/>
  <c r="AI198" i="2" s="1"/>
  <c r="AI207" i="2" s="1"/>
  <c r="AI216" i="2" s="1"/>
  <c r="AF189" i="2"/>
  <c r="AD189" i="2"/>
  <c r="AB189" i="2"/>
  <c r="AB198" i="2" s="1"/>
  <c r="Z189" i="2"/>
  <c r="X189" i="2"/>
  <c r="V189" i="2"/>
  <c r="V198" i="2" s="1"/>
  <c r="L203" i="2"/>
  <c r="K203" i="2"/>
  <c r="J203" i="2"/>
  <c r="I203" i="2"/>
  <c r="AI188" i="2"/>
  <c r="AI197" i="2" s="1"/>
  <c r="AF188" i="2"/>
  <c r="AD188" i="2"/>
  <c r="AD197" i="2" s="1"/>
  <c r="AB188" i="2"/>
  <c r="Z188" i="2"/>
  <c r="Z197" i="2" s="1"/>
  <c r="X188" i="2"/>
  <c r="V188" i="2"/>
  <c r="V197" i="2" s="1"/>
  <c r="K201" i="2"/>
  <c r="J201" i="2"/>
  <c r="I201" i="2"/>
  <c r="AI187" i="2"/>
  <c r="AF187" i="2"/>
  <c r="AF196" i="2" s="1"/>
  <c r="AF205" i="2" s="1"/>
  <c r="AF214" i="2" s="1"/>
  <c r="AD187" i="2"/>
  <c r="AD196" i="2" s="1"/>
  <c r="AB187" i="2"/>
  <c r="Z187" i="2"/>
  <c r="X187" i="2"/>
  <c r="V187" i="2"/>
  <c r="V196" i="2" s="1"/>
  <c r="V205" i="2" s="1"/>
  <c r="V214" i="2" s="1"/>
  <c r="K189" i="2"/>
  <c r="J189" i="2"/>
  <c r="I189" i="2"/>
  <c r="BB183" i="2"/>
  <c r="AX183" i="2"/>
  <c r="AV183" i="2"/>
  <c r="AT183" i="2"/>
  <c r="AR183" i="2"/>
  <c r="AI171" i="2"/>
  <c r="AF171" i="2"/>
  <c r="G171" i="2" s="1"/>
  <c r="AD171" i="2"/>
  <c r="AB171" i="2"/>
  <c r="E171" i="2" s="1"/>
  <c r="Z171" i="2"/>
  <c r="X171" i="2"/>
  <c r="C171" i="2" s="1"/>
  <c r="V171" i="2"/>
  <c r="K158" i="2"/>
  <c r="J158" i="2"/>
  <c r="I158" i="2"/>
  <c r="AI162" i="2"/>
  <c r="AF162" i="2"/>
  <c r="AD162" i="2"/>
  <c r="AB162" i="2"/>
  <c r="Z162" i="2"/>
  <c r="X162" i="2"/>
  <c r="V162" i="2"/>
  <c r="K161" i="2"/>
  <c r="J161" i="2"/>
  <c r="I161" i="2"/>
  <c r="AI161" i="2"/>
  <c r="AI170" i="2" s="1"/>
  <c r="AF161" i="2"/>
  <c r="AD161" i="2"/>
  <c r="AB161" i="2"/>
  <c r="AB170" i="2" s="1"/>
  <c r="E170" i="2" s="1"/>
  <c r="Z161" i="2"/>
  <c r="X161" i="2"/>
  <c r="V161" i="2"/>
  <c r="K159" i="2"/>
  <c r="J159" i="2"/>
  <c r="I159" i="2"/>
  <c r="AI160" i="2"/>
  <c r="AF160" i="2"/>
  <c r="AD160" i="2"/>
  <c r="AB160" i="2"/>
  <c r="Z160" i="2"/>
  <c r="X160" i="2"/>
  <c r="C160" i="2" s="1"/>
  <c r="V160" i="2"/>
  <c r="K155" i="2"/>
  <c r="J155" i="2"/>
  <c r="I155" i="2"/>
  <c r="K162" i="2"/>
  <c r="J162" i="2"/>
  <c r="I162" i="2"/>
  <c r="AI158" i="2"/>
  <c r="AI167" i="2" s="1"/>
  <c r="H167" i="2" s="1"/>
  <c r="AF158" i="2"/>
  <c r="AF167" i="2" s="1"/>
  <c r="G167" i="2" s="1"/>
  <c r="AD158" i="2"/>
  <c r="AB158" i="2"/>
  <c r="Z158" i="2"/>
  <c r="Z167" i="2" s="1"/>
  <c r="X158" i="2"/>
  <c r="C166" i="2" s="1"/>
  <c r="V158" i="2"/>
  <c r="J166" i="2"/>
  <c r="I166" i="2"/>
  <c r="AI157" i="2"/>
  <c r="AI166" i="2" s="1"/>
  <c r="AF157" i="2"/>
  <c r="AD157" i="2"/>
  <c r="AB157" i="2"/>
  <c r="Z157" i="2"/>
  <c r="X157" i="2"/>
  <c r="V157" i="2"/>
  <c r="K154" i="2"/>
  <c r="J154" i="2"/>
  <c r="AI156" i="2"/>
  <c r="AI165" i="2" s="1"/>
  <c r="AF156" i="2"/>
  <c r="AD156" i="2"/>
  <c r="AB156" i="2"/>
  <c r="AB165" i="2" s="1"/>
  <c r="Z156" i="2"/>
  <c r="X156" i="2"/>
  <c r="V156" i="2"/>
  <c r="L165" i="2"/>
  <c r="K165" i="2"/>
  <c r="J165" i="2"/>
  <c r="I165" i="2"/>
  <c r="AI155" i="2"/>
  <c r="AI164" i="2" s="1"/>
  <c r="AF155" i="2"/>
  <c r="AD155" i="2"/>
  <c r="AD164" i="2" s="1"/>
  <c r="F164" i="2" s="1"/>
  <c r="AB155" i="2"/>
  <c r="Z155" i="2"/>
  <c r="X155" i="2"/>
  <c r="V155" i="2"/>
  <c r="L163" i="2"/>
  <c r="K163" i="2"/>
  <c r="J163" i="2"/>
  <c r="I163" i="2"/>
  <c r="AI154" i="2"/>
  <c r="AI163" i="2" s="1"/>
  <c r="AF154" i="2"/>
  <c r="AD154" i="2"/>
  <c r="AB154" i="2"/>
  <c r="Z154" i="2"/>
  <c r="X154" i="2"/>
  <c r="V154" i="2"/>
  <c r="L157" i="2"/>
  <c r="K157" i="2"/>
  <c r="J157" i="2"/>
  <c r="E157" i="2"/>
  <c r="BB150" i="2"/>
  <c r="AX150" i="2"/>
  <c r="AV150" i="2"/>
  <c r="AT150" i="2"/>
  <c r="AR150" i="2"/>
  <c r="AI126" i="2"/>
  <c r="AF126" i="2"/>
  <c r="AD126" i="2"/>
  <c r="AB126" i="2"/>
  <c r="E126" i="2" s="1"/>
  <c r="Z126" i="2"/>
  <c r="D126" i="2" s="1"/>
  <c r="X126" i="2"/>
  <c r="V126" i="2"/>
  <c r="L126" i="2"/>
  <c r="K126" i="2"/>
  <c r="J126" i="2"/>
  <c r="I126" i="2"/>
  <c r="G126" i="2"/>
  <c r="F126" i="2"/>
  <c r="AI111" i="2"/>
  <c r="AF111" i="2"/>
  <c r="AD111" i="2"/>
  <c r="AB111" i="2"/>
  <c r="AB120" i="2" s="1"/>
  <c r="Z111" i="2"/>
  <c r="X111" i="2"/>
  <c r="X120" i="2" s="1"/>
  <c r="V111" i="2"/>
  <c r="K104" i="2"/>
  <c r="J104" i="2"/>
  <c r="I104" i="2"/>
  <c r="AI110" i="2"/>
  <c r="AF110" i="2"/>
  <c r="AD110" i="2"/>
  <c r="AB110" i="2"/>
  <c r="AB119" i="2" s="1"/>
  <c r="Z110" i="2"/>
  <c r="X110" i="2"/>
  <c r="X119" i="2" s="1"/>
  <c r="V110" i="2"/>
  <c r="V119" i="2" s="1"/>
  <c r="L112" i="2"/>
  <c r="J112" i="2"/>
  <c r="I112" i="2"/>
  <c r="AI109" i="2"/>
  <c r="AF109" i="2"/>
  <c r="AD109" i="2"/>
  <c r="AB109" i="2"/>
  <c r="AB118" i="2" s="1"/>
  <c r="Z109" i="2"/>
  <c r="X109" i="2"/>
  <c r="X118" i="2" s="1"/>
  <c r="V109" i="2"/>
  <c r="V118" i="2" s="1"/>
  <c r="L120" i="2"/>
  <c r="K120" i="2"/>
  <c r="J120" i="2"/>
  <c r="I120" i="2"/>
  <c r="K109" i="2"/>
  <c r="J109" i="2"/>
  <c r="I109" i="2"/>
  <c r="AI107" i="2"/>
  <c r="AF107" i="2"/>
  <c r="AD107" i="2"/>
  <c r="AB107" i="2"/>
  <c r="Z107" i="2"/>
  <c r="X107" i="2"/>
  <c r="X116" i="2" s="1"/>
  <c r="V107" i="2"/>
  <c r="L119" i="2"/>
  <c r="K119" i="2"/>
  <c r="J119" i="2"/>
  <c r="I119" i="2"/>
  <c r="AI106" i="2"/>
  <c r="AI115" i="2" s="1"/>
  <c r="H115" i="2" s="1"/>
  <c r="AF106" i="2"/>
  <c r="AD106" i="2"/>
  <c r="AB106" i="2"/>
  <c r="Z106" i="2"/>
  <c r="X106" i="2"/>
  <c r="X115" i="2" s="1"/>
  <c r="V106" i="2"/>
  <c r="L122" i="2"/>
  <c r="K122" i="2"/>
  <c r="J122" i="2"/>
  <c r="I122" i="2"/>
  <c r="AI105" i="2"/>
  <c r="AI114" i="2" s="1"/>
  <c r="AI124" i="2" s="1"/>
  <c r="AF105" i="2"/>
  <c r="AD105" i="2"/>
  <c r="AD114" i="2" s="1"/>
  <c r="AB105" i="2"/>
  <c r="Z105" i="2"/>
  <c r="X105" i="2"/>
  <c r="X114" i="2" s="1"/>
  <c r="X124" i="2" s="1"/>
  <c r="V105" i="2"/>
  <c r="L103" i="2"/>
  <c r="K103" i="2"/>
  <c r="J103" i="2"/>
  <c r="I103" i="2"/>
  <c r="AI104" i="2"/>
  <c r="AF104" i="2"/>
  <c r="AF113" i="2" s="1"/>
  <c r="AF123" i="2" s="1"/>
  <c r="AD104" i="2"/>
  <c r="AD113" i="2" s="1"/>
  <c r="AB104" i="2"/>
  <c r="Z104" i="2"/>
  <c r="X104" i="2"/>
  <c r="X113" i="2" s="1"/>
  <c r="X123" i="2" s="1"/>
  <c r="V104" i="2"/>
  <c r="V113" i="2" s="1"/>
  <c r="K113" i="2"/>
  <c r="J113" i="2"/>
  <c r="I113" i="2"/>
  <c r="AI103" i="2"/>
  <c r="AI112" i="2" s="1"/>
  <c r="AI122" i="2" s="1"/>
  <c r="AF103" i="2"/>
  <c r="AD103" i="2"/>
  <c r="AB103" i="2"/>
  <c r="Z103" i="2"/>
  <c r="Z112" i="2" s="1"/>
  <c r="Z122" i="2" s="1"/>
  <c r="X103" i="2"/>
  <c r="X112" i="2" s="1"/>
  <c r="X122" i="2" s="1"/>
  <c r="V103" i="2"/>
  <c r="V112" i="2" s="1"/>
  <c r="L110" i="2"/>
  <c r="K110" i="2"/>
  <c r="J110" i="2"/>
  <c r="I110" i="2"/>
  <c r="BB99" i="2"/>
  <c r="AX99" i="2"/>
  <c r="AV99" i="2"/>
  <c r="AT99" i="2"/>
  <c r="AR99" i="2"/>
  <c r="AI66" i="2"/>
  <c r="AI75" i="2" s="1"/>
  <c r="AI84" i="2" s="1"/>
  <c r="AF66" i="2"/>
  <c r="AD66" i="2"/>
  <c r="AB66" i="2"/>
  <c r="AB75" i="2" s="1"/>
  <c r="Z66" i="2"/>
  <c r="Z75" i="2" s="1"/>
  <c r="X66" i="2"/>
  <c r="V66" i="2"/>
  <c r="V75" i="2" s="1"/>
  <c r="V84" i="2" s="1"/>
  <c r="L65" i="2"/>
  <c r="K65" i="2"/>
  <c r="J65" i="2"/>
  <c r="I65" i="2"/>
  <c r="AI65" i="2"/>
  <c r="AF65" i="2"/>
  <c r="AD65" i="2"/>
  <c r="AB65" i="2"/>
  <c r="AB74" i="2" s="1"/>
  <c r="Z65" i="2"/>
  <c r="X65" i="2"/>
  <c r="X74" i="2" s="1"/>
  <c r="X83" i="2" s="1"/>
  <c r="V65" i="2"/>
  <c r="V74" i="2" s="1"/>
  <c r="L83" i="2"/>
  <c r="K83" i="2"/>
  <c r="J83" i="2"/>
  <c r="I83" i="2"/>
  <c r="AI63" i="2"/>
  <c r="AI73" i="2" s="1"/>
  <c r="AF63" i="2"/>
  <c r="AD63" i="2"/>
  <c r="AB63" i="2"/>
  <c r="Z63" i="2"/>
  <c r="X63" i="2"/>
  <c r="X73" i="2" s="1"/>
  <c r="X82" i="2" s="1"/>
  <c r="V63" i="2"/>
  <c r="V73" i="2" s="1"/>
  <c r="V82" i="2" s="1"/>
  <c r="L61" i="2"/>
  <c r="K61" i="2"/>
  <c r="J61" i="2"/>
  <c r="I61" i="2"/>
  <c r="L60" i="2"/>
  <c r="K60" i="2"/>
  <c r="J60" i="2"/>
  <c r="I60" i="2"/>
  <c r="AI61" i="2"/>
  <c r="AF61" i="2"/>
  <c r="AD61" i="2"/>
  <c r="AB61" i="2"/>
  <c r="Z61" i="2"/>
  <c r="X61" i="2"/>
  <c r="X71" i="2" s="1"/>
  <c r="X80" i="2" s="1"/>
  <c r="V61" i="2"/>
  <c r="V71" i="2" s="1"/>
  <c r="V80" i="2" s="1"/>
  <c r="L70" i="2"/>
  <c r="K70" i="2"/>
  <c r="J70" i="2"/>
  <c r="I70" i="2"/>
  <c r="AI60" i="2"/>
  <c r="AI70" i="2" s="1"/>
  <c r="AF60" i="2"/>
  <c r="AD60" i="2"/>
  <c r="AB60" i="2"/>
  <c r="Z60" i="2"/>
  <c r="X60" i="2"/>
  <c r="X70" i="2" s="1"/>
  <c r="X79" i="2" s="1"/>
  <c r="V60" i="2"/>
  <c r="V70" i="2" s="1"/>
  <c r="L57" i="2"/>
  <c r="K57" i="2"/>
  <c r="J57" i="2"/>
  <c r="AI59" i="2"/>
  <c r="AF59" i="2"/>
  <c r="AF69" i="2" s="1"/>
  <c r="AD59" i="2"/>
  <c r="AB59" i="2"/>
  <c r="Z59" i="2"/>
  <c r="X59" i="2"/>
  <c r="V59" i="2"/>
  <c r="V69" i="2" s="1"/>
  <c r="V78" i="2" s="1"/>
  <c r="L84" i="2"/>
  <c r="K84" i="2"/>
  <c r="J84" i="2"/>
  <c r="I84" i="2"/>
  <c r="AI58" i="2"/>
  <c r="AF58" i="2"/>
  <c r="AD58" i="2"/>
  <c r="AB58" i="2"/>
  <c r="Z58" i="2"/>
  <c r="X58" i="2"/>
  <c r="X68" i="2" s="1"/>
  <c r="X77" i="2" s="1"/>
  <c r="V58" i="2"/>
  <c r="V68" i="2" s="1"/>
  <c r="K79" i="2"/>
  <c r="J79" i="2"/>
  <c r="I79" i="2"/>
  <c r="AI57" i="2"/>
  <c r="AI67" i="2" s="1"/>
  <c r="AI76" i="2" s="1"/>
  <c r="AF57" i="2"/>
  <c r="AD57" i="2"/>
  <c r="AD67" i="2" s="1"/>
  <c r="AB57" i="2"/>
  <c r="Z57" i="2"/>
  <c r="X57" i="2"/>
  <c r="X67" i="2" s="1"/>
  <c r="V57" i="2"/>
  <c r="V67" i="2" s="1"/>
  <c r="K59" i="2"/>
  <c r="J59" i="2"/>
  <c r="I59" i="2"/>
  <c r="BB53" i="2"/>
  <c r="AX53" i="2"/>
  <c r="AV53" i="2"/>
  <c r="AT53" i="2"/>
  <c r="AR53" i="2"/>
  <c r="K37" i="2"/>
  <c r="J37" i="2"/>
  <c r="I37" i="2"/>
  <c r="AV6" i="2"/>
  <c r="AT6" i="2"/>
  <c r="AR6" i="2"/>
  <c r="V277" i="2" l="1"/>
  <c r="V240" i="2"/>
  <c r="Z277" i="2"/>
  <c r="Z240" i="2"/>
  <c r="AD277" i="2"/>
  <c r="AD240" i="2"/>
  <c r="AI277" i="2"/>
  <c r="AI240" i="2"/>
  <c r="V278" i="2"/>
  <c r="V241" i="2"/>
  <c r="Z278" i="2"/>
  <c r="Z241" i="2"/>
  <c r="F282" i="2"/>
  <c r="AD278" i="2"/>
  <c r="AD241" i="2"/>
  <c r="AI278" i="2"/>
  <c r="AI323" i="2" s="1"/>
  <c r="AI241" i="2"/>
  <c r="V280" i="2"/>
  <c r="V243" i="2"/>
  <c r="Z280" i="2"/>
  <c r="Z243" i="2"/>
  <c r="AD280" i="2"/>
  <c r="AD243" i="2"/>
  <c r="AI280" i="2"/>
  <c r="AI325" i="2" s="1"/>
  <c r="AI243" i="2"/>
  <c r="X282" i="2"/>
  <c r="C282" i="2" s="1"/>
  <c r="X245" i="2"/>
  <c r="AB282" i="2"/>
  <c r="AB245" i="2"/>
  <c r="AF282" i="2"/>
  <c r="AF327" i="2" s="1"/>
  <c r="AF245" i="2"/>
  <c r="X283" i="2"/>
  <c r="X246" i="2"/>
  <c r="AB283" i="2"/>
  <c r="AB246" i="2"/>
  <c r="AF283" i="2"/>
  <c r="AF246" i="2"/>
  <c r="X320" i="2"/>
  <c r="AB320" i="2"/>
  <c r="AF320" i="2"/>
  <c r="X236" i="2"/>
  <c r="X276" i="2"/>
  <c r="X239" i="2"/>
  <c r="AB276" i="2"/>
  <c r="AB239" i="2"/>
  <c r="AF276" i="2"/>
  <c r="AF239" i="2"/>
  <c r="X279" i="2"/>
  <c r="X242" i="2"/>
  <c r="AB279" i="2"/>
  <c r="AB242" i="2"/>
  <c r="AF279" i="2"/>
  <c r="AF242" i="2"/>
  <c r="V239" i="2"/>
  <c r="V276" i="2"/>
  <c r="Z239" i="2"/>
  <c r="Z276" i="2"/>
  <c r="AD236" i="2"/>
  <c r="AD239" i="2"/>
  <c r="AD276" i="2"/>
  <c r="AI239" i="2"/>
  <c r="AI276" i="2"/>
  <c r="AI321" i="2" s="1"/>
  <c r="X240" i="2"/>
  <c r="X277" i="2"/>
  <c r="X322" i="2" s="1"/>
  <c r="AB240" i="2"/>
  <c r="AB277" i="2"/>
  <c r="AB322" i="2" s="1"/>
  <c r="AF240" i="2"/>
  <c r="AF277" i="2"/>
  <c r="X278" i="2"/>
  <c r="X241" i="2"/>
  <c r="AB278" i="2"/>
  <c r="AB323" i="2" s="1"/>
  <c r="AB241" i="2"/>
  <c r="AF278" i="2"/>
  <c r="AF241" i="2"/>
  <c r="V279" i="2"/>
  <c r="V242" i="2"/>
  <c r="Z279" i="2"/>
  <c r="Z242" i="2"/>
  <c r="AD279" i="2"/>
  <c r="AD242" i="2"/>
  <c r="AI242" i="2"/>
  <c r="AI279" i="2"/>
  <c r="AI324" i="2" s="1"/>
  <c r="X243" i="2"/>
  <c r="X280" i="2"/>
  <c r="X325" i="2" s="1"/>
  <c r="AB243" i="2"/>
  <c r="AB280" i="2"/>
  <c r="AF243" i="2"/>
  <c r="AF280" i="2"/>
  <c r="V282" i="2"/>
  <c r="V245" i="2"/>
  <c r="Z282" i="2"/>
  <c r="D282" i="2" s="1"/>
  <c r="Z245" i="2"/>
  <c r="AD282" i="2"/>
  <c r="AD245" i="2"/>
  <c r="AI282" i="2"/>
  <c r="AI245" i="2"/>
  <c r="V283" i="2"/>
  <c r="V246" i="2"/>
  <c r="Z283" i="2"/>
  <c r="Z246" i="2"/>
  <c r="AD283" i="2"/>
  <c r="AD246" i="2"/>
  <c r="AI283" i="2"/>
  <c r="AI328" i="2" s="1"/>
  <c r="AI246" i="2"/>
  <c r="Z320" i="2"/>
  <c r="AD320" i="2"/>
  <c r="E187" i="2"/>
  <c r="G113" i="2"/>
  <c r="M36" i="2"/>
  <c r="AO36" i="2" s="1"/>
  <c r="M34" i="2"/>
  <c r="BF34" i="2" s="1"/>
  <c r="V123" i="2"/>
  <c r="Z113" i="2"/>
  <c r="Z123" i="2" s="1"/>
  <c r="D123" i="2" s="1"/>
  <c r="AD123" i="2"/>
  <c r="F123" i="2" s="1"/>
  <c r="F113" i="2"/>
  <c r="AI113" i="2"/>
  <c r="AI123" i="2" s="1"/>
  <c r="H123" i="2" s="1"/>
  <c r="B119" i="2"/>
  <c r="V116" i="2"/>
  <c r="B107" i="2"/>
  <c r="D107" i="2"/>
  <c r="Z116" i="2"/>
  <c r="D116" i="2" s="1"/>
  <c r="AD116" i="2"/>
  <c r="F116" i="2" s="1"/>
  <c r="F107" i="2"/>
  <c r="AI116" i="2"/>
  <c r="B118" i="2"/>
  <c r="Z118" i="2"/>
  <c r="D118" i="2" s="1"/>
  <c r="AD118" i="2"/>
  <c r="F118" i="2" s="1"/>
  <c r="AI118" i="2"/>
  <c r="H118" i="2" s="1"/>
  <c r="G104" i="2"/>
  <c r="AF120" i="2"/>
  <c r="G120" i="2" s="1"/>
  <c r="D157" i="2"/>
  <c r="Z163" i="2"/>
  <c r="D163" i="2" s="1"/>
  <c r="F157" i="2"/>
  <c r="AD163" i="2"/>
  <c r="C163" i="2"/>
  <c r="C155" i="2"/>
  <c r="AB164" i="2"/>
  <c r="AF164" i="2"/>
  <c r="G164" i="2" s="1"/>
  <c r="C165" i="2"/>
  <c r="C156" i="2"/>
  <c r="AF165" i="2"/>
  <c r="G165" i="2" s="1"/>
  <c r="G156" i="2"/>
  <c r="D154" i="2"/>
  <c r="Z166" i="2"/>
  <c r="F154" i="2"/>
  <c r="AD166" i="2"/>
  <c r="E155" i="2"/>
  <c r="AB169" i="2"/>
  <c r="E169" i="2" s="1"/>
  <c r="E160" i="2"/>
  <c r="G155" i="2"/>
  <c r="AF169" i="2"/>
  <c r="G160" i="2"/>
  <c r="AF170" i="2"/>
  <c r="C161" i="2"/>
  <c r="G161" i="2"/>
  <c r="V122" i="2"/>
  <c r="B122" i="2" s="1"/>
  <c r="B112" i="2"/>
  <c r="F110" i="2"/>
  <c r="AD112" i="2"/>
  <c r="AD122" i="2" s="1"/>
  <c r="F122" i="2" s="1"/>
  <c r="B103" i="2"/>
  <c r="V114" i="2"/>
  <c r="B105" i="2"/>
  <c r="D103" i="2"/>
  <c r="Z114" i="2"/>
  <c r="D105" i="2"/>
  <c r="AD124" i="2"/>
  <c r="F124" i="2" s="1"/>
  <c r="F114" i="2"/>
  <c r="AB115" i="2"/>
  <c r="E115" i="2" s="1"/>
  <c r="AF115" i="2"/>
  <c r="D112" i="2"/>
  <c r="Z119" i="2"/>
  <c r="D119" i="2" s="1"/>
  <c r="AD119" i="2"/>
  <c r="F119" i="2" s="1"/>
  <c r="H112" i="2"/>
  <c r="AI119" i="2"/>
  <c r="H119" i="2" s="1"/>
  <c r="AB167" i="2"/>
  <c r="E167" i="2" s="1"/>
  <c r="X192" i="2"/>
  <c r="X196" i="2"/>
  <c r="AB192" i="2"/>
  <c r="AB196" i="2"/>
  <c r="AB205" i="2" s="1"/>
  <c r="E189" i="2"/>
  <c r="X197" i="2"/>
  <c r="C197" i="2" s="1"/>
  <c r="AB197" i="2"/>
  <c r="E197" i="2" s="1"/>
  <c r="AF197" i="2"/>
  <c r="G197" i="2" s="1"/>
  <c r="V207" i="2"/>
  <c r="V216" i="2" s="1"/>
  <c r="Z198" i="2"/>
  <c r="AD198" i="2"/>
  <c r="X208" i="2"/>
  <c r="E191" i="2"/>
  <c r="AB199" i="2"/>
  <c r="AF208" i="2"/>
  <c r="G214" i="2"/>
  <c r="Z209" i="2"/>
  <c r="F197" i="2"/>
  <c r="AD200" i="2"/>
  <c r="AI209" i="2"/>
  <c r="H211" i="2"/>
  <c r="V211" i="2"/>
  <c r="D187" i="2"/>
  <c r="Z202" i="2"/>
  <c r="F187" i="2"/>
  <c r="AD202" i="2"/>
  <c r="V212" i="2"/>
  <c r="D190" i="2"/>
  <c r="Z203" i="2"/>
  <c r="D203" i="2" s="1"/>
  <c r="F190" i="2"/>
  <c r="AD203" i="2"/>
  <c r="F203" i="2" s="1"/>
  <c r="AI212" i="2"/>
  <c r="X204" i="2"/>
  <c r="AB204" i="2"/>
  <c r="AB213" i="2" s="1"/>
  <c r="E194" i="2" s="1"/>
  <c r="AF204" i="2"/>
  <c r="AB108" i="2"/>
  <c r="AB112" i="2"/>
  <c r="G110" i="2"/>
  <c r="AF112" i="2"/>
  <c r="G112" i="2" s="1"/>
  <c r="AB113" i="2"/>
  <c r="AB123" i="2" s="1"/>
  <c r="G103" i="2"/>
  <c r="AB114" i="2"/>
  <c r="AB124" i="2" s="1"/>
  <c r="E114" i="2" s="1"/>
  <c r="E105" i="2"/>
  <c r="G105" i="2"/>
  <c r="AF114" i="2"/>
  <c r="V115" i="2"/>
  <c r="B106" i="2"/>
  <c r="D106" i="2"/>
  <c r="Z115" i="2"/>
  <c r="D115" i="2" s="1"/>
  <c r="AD115" i="2"/>
  <c r="F115" i="2" s="1"/>
  <c r="F106" i="2"/>
  <c r="E119" i="2"/>
  <c r="AB116" i="2"/>
  <c r="E116" i="2" s="1"/>
  <c r="AF116" i="2"/>
  <c r="G107" i="2"/>
  <c r="E118" i="2"/>
  <c r="AF118" i="2"/>
  <c r="AF119" i="2"/>
  <c r="G119" i="2" s="1"/>
  <c r="E104" i="2"/>
  <c r="B104" i="2"/>
  <c r="V120" i="2"/>
  <c r="B111" i="2"/>
  <c r="D104" i="2"/>
  <c r="D111" i="2"/>
  <c r="Z120" i="2"/>
  <c r="D120" i="2" s="1"/>
  <c r="F104" i="2"/>
  <c r="AD120" i="2"/>
  <c r="F120" i="2" s="1"/>
  <c r="F111" i="2"/>
  <c r="H111" i="2"/>
  <c r="AI120" i="2"/>
  <c r="H120" i="2" s="1"/>
  <c r="AB159" i="2"/>
  <c r="AB163" i="2"/>
  <c r="E163" i="2" s="1"/>
  <c r="G157" i="2"/>
  <c r="AF163" i="2"/>
  <c r="G163" i="2" s="1"/>
  <c r="Z164" i="2"/>
  <c r="D156" i="2"/>
  <c r="Z165" i="2"/>
  <c r="AD165" i="2"/>
  <c r="F165" i="2" s="1"/>
  <c r="F156" i="2"/>
  <c r="C154" i="2"/>
  <c r="E154" i="2"/>
  <c r="AB166" i="2"/>
  <c r="E166" i="2" s="1"/>
  <c r="G154" i="2"/>
  <c r="AF166" i="2"/>
  <c r="G166" i="2" s="1"/>
  <c r="D167" i="2"/>
  <c r="F166" i="2"/>
  <c r="AD167" i="2"/>
  <c r="F167" i="2" s="1"/>
  <c r="Z169" i="2"/>
  <c r="D169" i="2" s="1"/>
  <c r="D160" i="2"/>
  <c r="F155" i="2"/>
  <c r="AD169" i="2"/>
  <c r="F169" i="2" s="1"/>
  <c r="F160" i="2"/>
  <c r="AI169" i="2"/>
  <c r="H160" i="2"/>
  <c r="Z170" i="2"/>
  <c r="AD170" i="2"/>
  <c r="F170" i="2" s="1"/>
  <c r="M170" i="2" s="1"/>
  <c r="D161" i="2"/>
  <c r="F161" i="2"/>
  <c r="D158" i="2"/>
  <c r="D171" i="2"/>
  <c r="F158" i="2"/>
  <c r="F171" i="2"/>
  <c r="Z192" i="2"/>
  <c r="Z196" i="2"/>
  <c r="F193" i="2"/>
  <c r="AD205" i="2"/>
  <c r="AI192" i="2"/>
  <c r="AI201" i="2" s="1"/>
  <c r="AI210" i="2" s="1"/>
  <c r="AI196" i="2"/>
  <c r="AI205" i="2" s="1"/>
  <c r="AI214" i="2" s="1"/>
  <c r="H214" i="2" s="1"/>
  <c r="V206" i="2"/>
  <c r="Z206" i="2"/>
  <c r="AD206" i="2"/>
  <c r="AI206" i="2"/>
  <c r="AI215" i="2" s="1"/>
  <c r="H216" i="2" s="1"/>
  <c r="X198" i="2"/>
  <c r="AB207" i="2"/>
  <c r="AB216" i="2" s="1"/>
  <c r="E195" i="2" s="1"/>
  <c r="M195" i="2" s="1"/>
  <c r="AF198" i="2"/>
  <c r="V208" i="2"/>
  <c r="D191" i="2"/>
  <c r="Z199" i="2"/>
  <c r="F191" i="2"/>
  <c r="AD199" i="2"/>
  <c r="AI208" i="2"/>
  <c r="X200" i="2"/>
  <c r="AB200" i="2"/>
  <c r="AB209" i="2" s="1"/>
  <c r="AF200" i="2"/>
  <c r="C187" i="2"/>
  <c r="X202" i="2"/>
  <c r="X211" i="2" s="1"/>
  <c r="G187" i="2"/>
  <c r="AF202" i="2"/>
  <c r="C190" i="2"/>
  <c r="X203" i="2"/>
  <c r="C203" i="2" s="1"/>
  <c r="E190" i="2"/>
  <c r="AB203" i="2"/>
  <c r="G190" i="2"/>
  <c r="AF203" i="2"/>
  <c r="G203" i="2" s="1"/>
  <c r="Z204" i="2"/>
  <c r="AD204" i="2"/>
  <c r="D412" i="2"/>
  <c r="H75" i="2"/>
  <c r="C80" i="2"/>
  <c r="B434" i="2"/>
  <c r="B368" i="2"/>
  <c r="D59" i="2"/>
  <c r="Z67" i="2"/>
  <c r="AD76" i="2"/>
  <c r="V77" i="2"/>
  <c r="Z68" i="2"/>
  <c r="AD68" i="2"/>
  <c r="AI68" i="2"/>
  <c r="AI77" i="2" s="1"/>
  <c r="Z69" i="2"/>
  <c r="H84" i="2"/>
  <c r="AI69" i="2"/>
  <c r="H69" i="2" s="1"/>
  <c r="E57" i="2"/>
  <c r="AB70" i="2"/>
  <c r="E70" i="2" s="1"/>
  <c r="H70" i="2"/>
  <c r="AI71" i="2"/>
  <c r="AI80" i="2" s="1"/>
  <c r="V83" i="2"/>
  <c r="AI74" i="2"/>
  <c r="AI83" i="2" s="1"/>
  <c r="H63" i="2" s="1"/>
  <c r="AB84" i="2"/>
  <c r="E84" i="2" s="1"/>
  <c r="X76" i="2"/>
  <c r="AB62" i="2"/>
  <c r="AB67" i="2"/>
  <c r="AB76" i="2" s="1"/>
  <c r="E75" i="2" s="1"/>
  <c r="G59" i="2"/>
  <c r="AF67" i="2"/>
  <c r="AB68" i="2"/>
  <c r="AF68" i="2"/>
  <c r="G68" i="2" s="1"/>
  <c r="X69" i="2"/>
  <c r="AB69" i="2"/>
  <c r="AF78" i="2"/>
  <c r="C57" i="2"/>
  <c r="V79" i="2"/>
  <c r="D57" i="2"/>
  <c r="Z70" i="2"/>
  <c r="D70" i="2" s="1"/>
  <c r="F57" i="2"/>
  <c r="AD70" i="2"/>
  <c r="F70" i="2" s="1"/>
  <c r="AI79" i="2"/>
  <c r="H76" i="2"/>
  <c r="AB71" i="2"/>
  <c r="AF71" i="2"/>
  <c r="D61" i="2"/>
  <c r="Z73" i="2"/>
  <c r="F61" i="2"/>
  <c r="AD73" i="2"/>
  <c r="AI82" i="2"/>
  <c r="H80" i="2" s="1"/>
  <c r="AB83" i="2"/>
  <c r="E63" i="2" s="1"/>
  <c r="AF74" i="2"/>
  <c r="Z84" i="2"/>
  <c r="F65" i="2"/>
  <c r="AD75" i="2"/>
  <c r="H368" i="2"/>
  <c r="V76" i="2"/>
  <c r="AD69" i="2"/>
  <c r="G57" i="2"/>
  <c r="AF70" i="2"/>
  <c r="G70" i="2" s="1"/>
  <c r="Z71" i="2"/>
  <c r="AD71" i="2"/>
  <c r="E61" i="2"/>
  <c r="AB73" i="2"/>
  <c r="G61" i="2"/>
  <c r="AF73" i="2"/>
  <c r="Z74" i="2"/>
  <c r="AD74" i="2"/>
  <c r="C65" i="2"/>
  <c r="X75" i="2"/>
  <c r="G65" i="2"/>
  <c r="AF75" i="2"/>
  <c r="E390" i="2"/>
  <c r="H434" i="2"/>
  <c r="AG37" i="2"/>
  <c r="B412" i="2"/>
  <c r="F412" i="2"/>
  <c r="AG434" i="2"/>
  <c r="C189" i="2"/>
  <c r="AG235" i="2"/>
  <c r="C434" i="2"/>
  <c r="AG437" i="2"/>
  <c r="AG442" i="2"/>
  <c r="X108" i="2"/>
  <c r="X117" i="2" s="1"/>
  <c r="AD192" i="2"/>
  <c r="AB373" i="2"/>
  <c r="E373" i="2" s="1"/>
  <c r="E368" i="2"/>
  <c r="AI395" i="2"/>
  <c r="H395" i="2" s="1"/>
  <c r="H390" i="2"/>
  <c r="X417" i="2"/>
  <c r="C417" i="2" s="1"/>
  <c r="C412" i="2"/>
  <c r="AB417" i="2"/>
  <c r="E417" i="2" s="1"/>
  <c r="E412" i="2"/>
  <c r="B413" i="2"/>
  <c r="M413" i="2" s="1"/>
  <c r="AS413" i="2" s="1"/>
  <c r="AT413" i="2" s="1"/>
  <c r="AG413" i="2"/>
  <c r="AD62" i="2"/>
  <c r="AD72" i="2" s="1"/>
  <c r="F59" i="2"/>
  <c r="X159" i="2"/>
  <c r="C162" i="2" s="1"/>
  <c r="C157" i="2"/>
  <c r="Z236" i="2"/>
  <c r="AI236" i="2"/>
  <c r="C368" i="2"/>
  <c r="AG370" i="2"/>
  <c r="B390" i="2"/>
  <c r="M419" i="2"/>
  <c r="AZ419" i="2" s="1"/>
  <c r="M421" i="2"/>
  <c r="BG421" i="2" s="1"/>
  <c r="AG421" i="2"/>
  <c r="M435" i="2"/>
  <c r="BE435" i="2" s="1"/>
  <c r="M436" i="2"/>
  <c r="BG436" i="2" s="1"/>
  <c r="M438" i="2"/>
  <c r="BA438" i="2" s="1"/>
  <c r="AG438" i="2"/>
  <c r="X439" i="2"/>
  <c r="C439" i="2" s="1"/>
  <c r="AG369" i="2"/>
  <c r="AG414" i="2"/>
  <c r="AG415" i="2"/>
  <c r="AG416" i="2"/>
  <c r="AG418" i="2"/>
  <c r="AG420" i="2"/>
  <c r="E434" i="2"/>
  <c r="AG440" i="2"/>
  <c r="AG441" i="2"/>
  <c r="C442" i="2"/>
  <c r="M442" i="2" s="1"/>
  <c r="AG443" i="2"/>
  <c r="G412" i="2"/>
  <c r="AF417" i="2"/>
  <c r="G417" i="2" s="1"/>
  <c r="M414" i="2"/>
  <c r="M441" i="2"/>
  <c r="AG234" i="2"/>
  <c r="M443" i="2"/>
  <c r="B417" i="2"/>
  <c r="B439" i="2"/>
  <c r="M437" i="2"/>
  <c r="M418" i="2"/>
  <c r="F394" i="2"/>
  <c r="M394" i="2" s="1"/>
  <c r="AG394" i="2"/>
  <c r="AG412" i="2"/>
  <c r="M420" i="2"/>
  <c r="BC413" i="2"/>
  <c r="M416" i="2"/>
  <c r="BA421" i="2"/>
  <c r="D189" i="2"/>
  <c r="AG195" i="2"/>
  <c r="C325" i="2"/>
  <c r="AG231" i="2"/>
  <c r="AG372" i="2"/>
  <c r="AG377" i="2"/>
  <c r="AG238" i="2"/>
  <c r="AG419" i="2"/>
  <c r="AG436" i="2"/>
  <c r="V236" i="2"/>
  <c r="AG435" i="2"/>
  <c r="Z439" i="2"/>
  <c r="D439" i="2" s="1"/>
  <c r="M393" i="2"/>
  <c r="AZ393" i="2" s="1"/>
  <c r="AG393" i="2"/>
  <c r="B415" i="2"/>
  <c r="M415" i="2" s="1"/>
  <c r="B440" i="2"/>
  <c r="M440" i="2" s="1"/>
  <c r="AG188" i="2"/>
  <c r="Z373" i="2"/>
  <c r="D373" i="2" s="1"/>
  <c r="H412" i="2"/>
  <c r="AD439" i="2"/>
  <c r="F439" i="2" s="1"/>
  <c r="M370" i="2"/>
  <c r="AU370" i="2" s="1"/>
  <c r="AG374" i="2"/>
  <c r="M399" i="2"/>
  <c r="BG399" i="2" s="1"/>
  <c r="AF439" i="2"/>
  <c r="G439" i="2" s="1"/>
  <c r="AG189" i="2"/>
  <c r="AG190" i="2"/>
  <c r="AG191" i="2"/>
  <c r="AG194" i="2"/>
  <c r="AG233" i="2"/>
  <c r="AG397" i="2"/>
  <c r="C397" i="2"/>
  <c r="M397" i="2" s="1"/>
  <c r="AG399" i="2"/>
  <c r="AG110" i="2"/>
  <c r="AG187" i="2"/>
  <c r="AF192" i="2"/>
  <c r="AG193" i="2"/>
  <c r="AG232" i="2"/>
  <c r="AB236" i="2"/>
  <c r="G368" i="2"/>
  <c r="AF373" i="2"/>
  <c r="G373" i="2" s="1"/>
  <c r="AD108" i="2"/>
  <c r="AG162" i="2"/>
  <c r="C191" i="2"/>
  <c r="D197" i="2"/>
  <c r="AG275" i="2"/>
  <c r="M375" i="2"/>
  <c r="AG375" i="2"/>
  <c r="AF108" i="2"/>
  <c r="V192" i="2"/>
  <c r="V201" i="2" s="1"/>
  <c r="AF236" i="2"/>
  <c r="AG237" i="2"/>
  <c r="M376" i="2"/>
  <c r="AG376" i="2"/>
  <c r="B395" i="2"/>
  <c r="AG396" i="2"/>
  <c r="B396" i="2"/>
  <c r="M396" i="2" s="1"/>
  <c r="E59" i="2"/>
  <c r="B373" i="2"/>
  <c r="AG371" i="2"/>
  <c r="B371" i="2"/>
  <c r="M371" i="2" s="1"/>
  <c r="M377" i="2"/>
  <c r="AG390" i="2"/>
  <c r="AG391" i="2"/>
  <c r="AG398" i="2"/>
  <c r="D398" i="2"/>
  <c r="M398" i="2" s="1"/>
  <c r="M369" i="2"/>
  <c r="D390" i="2"/>
  <c r="Z395" i="2"/>
  <c r="D395" i="2" s="1"/>
  <c r="M392" i="2"/>
  <c r="AG392" i="2"/>
  <c r="AG368" i="2"/>
  <c r="B374" i="2"/>
  <c r="M374" i="2" s="1"/>
  <c r="B391" i="2"/>
  <c r="M391" i="2" s="1"/>
  <c r="AD373" i="2"/>
  <c r="F373" i="2" s="1"/>
  <c r="X395" i="2"/>
  <c r="C395" i="2" s="1"/>
  <c r="B372" i="2"/>
  <c r="M372" i="2" s="1"/>
  <c r="C390" i="2"/>
  <c r="AD395" i="2"/>
  <c r="F395" i="2" s="1"/>
  <c r="AI108" i="2"/>
  <c r="AI117" i="2" s="1"/>
  <c r="H117" i="2" s="1"/>
  <c r="Z159" i="2"/>
  <c r="AG65" i="2"/>
  <c r="AG59" i="2"/>
  <c r="X62" i="2"/>
  <c r="X72" i="2" s="1"/>
  <c r="X81" i="2" s="1"/>
  <c r="C81" i="2" s="1"/>
  <c r="AG61" i="2"/>
  <c r="AG158" i="2"/>
  <c r="AG155" i="2"/>
  <c r="B113" i="2"/>
  <c r="AG104" i="2"/>
  <c r="AG107" i="2"/>
  <c r="AG161" i="2"/>
  <c r="AG106" i="2"/>
  <c r="D122" i="2"/>
  <c r="AG160" i="2"/>
  <c r="D155" i="2"/>
  <c r="AG171" i="2"/>
  <c r="B110" i="2"/>
  <c r="V108" i="2"/>
  <c r="AG103" i="2"/>
  <c r="AI159" i="2"/>
  <c r="AI168" i="2" s="1"/>
  <c r="H157" i="2"/>
  <c r="AG156" i="2"/>
  <c r="AD159" i="2"/>
  <c r="AI62" i="2"/>
  <c r="AI72" i="2" s="1"/>
  <c r="B126" i="2"/>
  <c r="M126" i="2" s="1"/>
  <c r="AG126" i="2"/>
  <c r="AG105" i="2"/>
  <c r="D110" i="2"/>
  <c r="Z108" i="2"/>
  <c r="AG109" i="2"/>
  <c r="AG154" i="2"/>
  <c r="AG63" i="2"/>
  <c r="AG111" i="2"/>
  <c r="AG157" i="2"/>
  <c r="V159" i="2"/>
  <c r="AG57" i="2"/>
  <c r="AG58" i="2"/>
  <c r="AG66" i="2"/>
  <c r="AF159" i="2"/>
  <c r="AG60" i="2"/>
  <c r="V62" i="2"/>
  <c r="V72" i="2" s="1"/>
  <c r="Z62" i="2"/>
  <c r="C83" i="2"/>
  <c r="D65" i="2"/>
  <c r="AF62" i="2"/>
  <c r="L13" i="2"/>
  <c r="L16" i="2"/>
  <c r="L38" i="2"/>
  <c r="L11" i="2"/>
  <c r="L28" i="2"/>
  <c r="K13" i="2"/>
  <c r="K14" i="2"/>
  <c r="K16" i="2"/>
  <c r="K38" i="2"/>
  <c r="K11" i="2"/>
  <c r="K23" i="2"/>
  <c r="K17" i="2"/>
  <c r="K28" i="2"/>
  <c r="J13" i="2"/>
  <c r="J14" i="2"/>
  <c r="J16" i="2"/>
  <c r="J38" i="2"/>
  <c r="J11" i="2"/>
  <c r="J23" i="2"/>
  <c r="J17" i="2"/>
  <c r="J28" i="2"/>
  <c r="I13" i="2"/>
  <c r="I14" i="2"/>
  <c r="I16" i="2"/>
  <c r="I38" i="2"/>
  <c r="I23" i="2"/>
  <c r="I17" i="2"/>
  <c r="I28" i="2"/>
  <c r="AF18" i="2"/>
  <c r="AF17" i="2"/>
  <c r="G18" i="2" s="1"/>
  <c r="AF16" i="2"/>
  <c r="AF14" i="2"/>
  <c r="G38" i="2" s="1"/>
  <c r="AF13" i="2"/>
  <c r="AF22" i="2" s="1"/>
  <c r="AF12" i="2"/>
  <c r="AF11" i="2"/>
  <c r="AF10" i="2"/>
  <c r="G10" i="2" s="1"/>
  <c r="AD11" i="2"/>
  <c r="AD20" i="2" s="1"/>
  <c r="AI18" i="2"/>
  <c r="AD18" i="2"/>
  <c r="AB18" i="2"/>
  <c r="Z18" i="2"/>
  <c r="D17" i="2" s="1"/>
  <c r="X18" i="2"/>
  <c r="V18" i="2"/>
  <c r="AI17" i="2"/>
  <c r="AD17" i="2"/>
  <c r="F18" i="2" s="1"/>
  <c r="AB17" i="2"/>
  <c r="Z17" i="2"/>
  <c r="D18" i="2" s="1"/>
  <c r="X17" i="2"/>
  <c r="C18" i="2" s="1"/>
  <c r="V17" i="2"/>
  <c r="V26" i="2" s="1"/>
  <c r="V35" i="2" s="1"/>
  <c r="AI16" i="2"/>
  <c r="AD16" i="2"/>
  <c r="F11" i="2" s="1"/>
  <c r="AB16" i="2"/>
  <c r="Z16" i="2"/>
  <c r="X16" i="2"/>
  <c r="V16" i="2"/>
  <c r="AI14" i="2"/>
  <c r="AD14" i="2"/>
  <c r="F38" i="2" s="1"/>
  <c r="AB14" i="2"/>
  <c r="E38" i="2" s="1"/>
  <c r="Z14" i="2"/>
  <c r="D38" i="2" s="1"/>
  <c r="X14" i="2"/>
  <c r="C38" i="2" s="1"/>
  <c r="V14" i="2"/>
  <c r="AI13" i="2"/>
  <c r="AI22" i="2" s="1"/>
  <c r="AI31" i="2" s="1"/>
  <c r="H31" i="2" s="1"/>
  <c r="AD13" i="2"/>
  <c r="AD22" i="2" s="1"/>
  <c r="AB13" i="2"/>
  <c r="Z13" i="2"/>
  <c r="X13" i="2"/>
  <c r="V13" i="2"/>
  <c r="V22" i="2" s="1"/>
  <c r="V31" i="2" s="1"/>
  <c r="AI12" i="2"/>
  <c r="AD12" i="2"/>
  <c r="AB12" i="2"/>
  <c r="Z12" i="2"/>
  <c r="X12" i="2"/>
  <c r="V12" i="2"/>
  <c r="AI11" i="2"/>
  <c r="AI20" i="2" s="1"/>
  <c r="AB11" i="2"/>
  <c r="AB20" i="2" s="1"/>
  <c r="Z11" i="2"/>
  <c r="X11" i="2"/>
  <c r="V11" i="2"/>
  <c r="V20" i="2" s="1"/>
  <c r="AI10" i="2"/>
  <c r="AD10" i="2"/>
  <c r="AB10" i="2"/>
  <c r="E10" i="2" s="1"/>
  <c r="Z10" i="2"/>
  <c r="D10" i="2" s="1"/>
  <c r="X10" i="2"/>
  <c r="C10" i="2" s="1"/>
  <c r="V10" i="2"/>
  <c r="BB6" i="2"/>
  <c r="AX6" i="2"/>
  <c r="AG320" i="2" l="1"/>
  <c r="M282" i="2"/>
  <c r="AF281" i="2"/>
  <c r="AF244" i="2"/>
  <c r="AB281" i="2"/>
  <c r="AB244" i="2"/>
  <c r="V244" i="2"/>
  <c r="V281" i="2"/>
  <c r="AI281" i="2"/>
  <c r="AI244" i="2"/>
  <c r="AI291" i="2"/>
  <c r="AI337" i="2" s="1"/>
  <c r="AI254" i="2"/>
  <c r="AD291" i="2"/>
  <c r="AD254" i="2"/>
  <c r="Z291" i="2"/>
  <c r="Z254" i="2"/>
  <c r="V328" i="2"/>
  <c r="AG283" i="2"/>
  <c r="AI327" i="2"/>
  <c r="AD290" i="2"/>
  <c r="AD336" i="2" s="1"/>
  <c r="AD253" i="2"/>
  <c r="Z327" i="2"/>
  <c r="V290" i="2"/>
  <c r="V253" i="2"/>
  <c r="AG245" i="2"/>
  <c r="G329" i="2"/>
  <c r="AF325" i="2"/>
  <c r="G325" i="2" s="1"/>
  <c r="AB325" i="2"/>
  <c r="E325" i="2" s="1"/>
  <c r="AI287" i="2"/>
  <c r="AI333" i="2" s="1"/>
  <c r="AI250" i="2"/>
  <c r="AD324" i="2"/>
  <c r="Z324" i="2"/>
  <c r="V324" i="2"/>
  <c r="AG279" i="2"/>
  <c r="AF323" i="2"/>
  <c r="X323" i="2"/>
  <c r="AF322" i="2"/>
  <c r="AB285" i="2"/>
  <c r="AB330" i="2" s="1"/>
  <c r="E330" i="2" s="1"/>
  <c r="AB248" i="2"/>
  <c r="X248" i="2"/>
  <c r="X285" i="2"/>
  <c r="AI284" i="2"/>
  <c r="AI247" i="2"/>
  <c r="AD284" i="2"/>
  <c r="F284" i="2" s="1"/>
  <c r="AD247" i="2"/>
  <c r="F247" i="2" s="1"/>
  <c r="Z321" i="2"/>
  <c r="V321" i="2"/>
  <c r="AG276" i="2"/>
  <c r="AF287" i="2"/>
  <c r="AF333" i="2" s="1"/>
  <c r="AF250" i="2"/>
  <c r="AB324" i="2"/>
  <c r="X287" i="2"/>
  <c r="X250" i="2"/>
  <c r="AF284" i="2"/>
  <c r="AF329" i="2" s="1"/>
  <c r="AF247" i="2"/>
  <c r="G247" i="2" s="1"/>
  <c r="AB321" i="2"/>
  <c r="X247" i="2"/>
  <c r="C247" i="2" s="1"/>
  <c r="X284" i="2"/>
  <c r="X281" i="2"/>
  <c r="X326" i="2" s="1"/>
  <c r="X244" i="2"/>
  <c r="AF328" i="2"/>
  <c r="AB328" i="2"/>
  <c r="X328" i="2"/>
  <c r="AF253" i="2"/>
  <c r="AF290" i="2"/>
  <c r="AB327" i="2"/>
  <c r="X290" i="2"/>
  <c r="X336" i="2" s="1"/>
  <c r="X253" i="2"/>
  <c r="AD251" i="2"/>
  <c r="F245" i="2"/>
  <c r="AD288" i="2"/>
  <c r="Z251" i="2"/>
  <c r="Z288" i="2"/>
  <c r="D245" i="2"/>
  <c r="V251" i="2"/>
  <c r="V288" i="2"/>
  <c r="AG243" i="2"/>
  <c r="AI249" i="2"/>
  <c r="AI286" i="2"/>
  <c r="AI331" i="2" s="1"/>
  <c r="AD286" i="2"/>
  <c r="AD249" i="2"/>
  <c r="Z323" i="2"/>
  <c r="V286" i="2"/>
  <c r="V249" i="2"/>
  <c r="AG241" i="2"/>
  <c r="AI248" i="2"/>
  <c r="AI285" i="2"/>
  <c r="AI330" i="2" s="1"/>
  <c r="AD285" i="2"/>
  <c r="AD248" i="2"/>
  <c r="Z248" i="2"/>
  <c r="Z285" i="2"/>
  <c r="V285" i="2"/>
  <c r="V248" i="2"/>
  <c r="AG240" i="2"/>
  <c r="Z244" i="2"/>
  <c r="Z281" i="2"/>
  <c r="AD328" i="2"/>
  <c r="Z328" i="2"/>
  <c r="V291" i="2"/>
  <c r="AG246" i="2"/>
  <c r="V254" i="2"/>
  <c r="AI290" i="2"/>
  <c r="AI336" i="2" s="1"/>
  <c r="AI253" i="2"/>
  <c r="AD327" i="2"/>
  <c r="Z290" i="2"/>
  <c r="Z253" i="2"/>
  <c r="V327" i="2"/>
  <c r="AG282" i="2"/>
  <c r="AF288" i="2"/>
  <c r="AF251" i="2"/>
  <c r="AB288" i="2"/>
  <c r="E245" i="2"/>
  <c r="AB251" i="2"/>
  <c r="X288" i="2"/>
  <c r="X251" i="2"/>
  <c r="C245" i="2"/>
  <c r="AD287" i="2"/>
  <c r="AD250" i="2"/>
  <c r="Z287" i="2"/>
  <c r="Z250" i="2"/>
  <c r="V287" i="2"/>
  <c r="AG242" i="2"/>
  <c r="V250" i="2"/>
  <c r="AF249" i="2"/>
  <c r="AF286" i="2"/>
  <c r="AF331" i="2" s="1"/>
  <c r="AB249" i="2"/>
  <c r="AB286" i="2"/>
  <c r="X286" i="2"/>
  <c r="X249" i="2"/>
  <c r="AF285" i="2"/>
  <c r="AF330" i="2" s="1"/>
  <c r="AF248" i="2"/>
  <c r="AD321" i="2"/>
  <c r="AD244" i="2"/>
  <c r="AD281" i="2"/>
  <c r="Z284" i="2"/>
  <c r="D284" i="2" s="1"/>
  <c r="Z247" i="2"/>
  <c r="D247" i="2" s="1"/>
  <c r="V284" i="2"/>
  <c r="V247" i="2"/>
  <c r="AG239" i="2"/>
  <c r="G330" i="2"/>
  <c r="AF324" i="2"/>
  <c r="AB250" i="2"/>
  <c r="AB287" i="2"/>
  <c r="AB333" i="2" s="1"/>
  <c r="X324" i="2"/>
  <c r="AF321" i="2"/>
  <c r="AB284" i="2"/>
  <c r="E284" i="2" s="1"/>
  <c r="AB247" i="2"/>
  <c r="X321" i="2"/>
  <c r="AF254" i="2"/>
  <c r="AF291" i="2"/>
  <c r="AF337" i="2" s="1"/>
  <c r="AB291" i="2"/>
  <c r="AB254" i="2"/>
  <c r="X254" i="2"/>
  <c r="X291" i="2"/>
  <c r="X337" i="2" s="1"/>
  <c r="AB253" i="2"/>
  <c r="AB290" i="2"/>
  <c r="AB336" i="2" s="1"/>
  <c r="X327" i="2"/>
  <c r="AI288" i="2"/>
  <c r="AI334" i="2" s="1"/>
  <c r="AI251" i="2"/>
  <c r="AD325" i="2"/>
  <c r="F325" i="2" s="1"/>
  <c r="M325" i="2" s="1"/>
  <c r="Z325" i="2"/>
  <c r="V325" i="2"/>
  <c r="AG325" i="2" s="1"/>
  <c r="AG280" i="2"/>
  <c r="AD323" i="2"/>
  <c r="Z286" i="2"/>
  <c r="Z249" i="2"/>
  <c r="V323" i="2"/>
  <c r="AG323" i="2" s="1"/>
  <c r="AG278" i="2"/>
  <c r="AI322" i="2"/>
  <c r="AD322" i="2"/>
  <c r="Z322" i="2"/>
  <c r="AG277" i="2"/>
  <c r="V322" i="2"/>
  <c r="AS36" i="2"/>
  <c r="BC36" i="2"/>
  <c r="BE36" i="2"/>
  <c r="BC34" i="2"/>
  <c r="M158" i="2"/>
  <c r="BA158" i="2" s="1"/>
  <c r="AO34" i="2"/>
  <c r="BG34" i="2"/>
  <c r="AY34" i="2"/>
  <c r="BE34" i="2"/>
  <c r="AS34" i="2"/>
  <c r="BA34" i="2"/>
  <c r="AG196" i="2"/>
  <c r="M104" i="2"/>
  <c r="H206" i="2"/>
  <c r="E207" i="2"/>
  <c r="H215" i="2"/>
  <c r="H209" i="2"/>
  <c r="D206" i="2"/>
  <c r="M187" i="2"/>
  <c r="AZ187" i="2" s="1"/>
  <c r="BG36" i="2"/>
  <c r="BD36" i="2"/>
  <c r="M155" i="2"/>
  <c r="AY155" i="2" s="1"/>
  <c r="AQ435" i="2"/>
  <c r="AR435" i="2" s="1"/>
  <c r="BD438" i="2"/>
  <c r="AZ36" i="2"/>
  <c r="AQ36" i="2"/>
  <c r="AU36" i="2"/>
  <c r="AG199" i="2"/>
  <c r="M160" i="2"/>
  <c r="BD160" i="2" s="1"/>
  <c r="BF36" i="2"/>
  <c r="BA36" i="2"/>
  <c r="AY36" i="2"/>
  <c r="AW36" i="2"/>
  <c r="M119" i="2"/>
  <c r="AP119" i="2" s="1"/>
  <c r="H113" i="2"/>
  <c r="D113" i="2"/>
  <c r="M154" i="2"/>
  <c r="M107" i="2"/>
  <c r="AW107" i="2" s="1"/>
  <c r="BF399" i="2"/>
  <c r="BD34" i="2"/>
  <c r="AW34" i="2"/>
  <c r="AU34" i="2"/>
  <c r="AZ34" i="2"/>
  <c r="AQ34" i="2"/>
  <c r="M171" i="2"/>
  <c r="AY171" i="2" s="1"/>
  <c r="M161" i="2"/>
  <c r="AW161" i="2" s="1"/>
  <c r="AG167" i="2"/>
  <c r="F112" i="2"/>
  <c r="M103" i="2"/>
  <c r="BB104" i="2" s="1"/>
  <c r="AP34" i="2"/>
  <c r="AP36" i="2"/>
  <c r="M190" i="2"/>
  <c r="AW190" i="2" s="1"/>
  <c r="AX190" i="2" s="1"/>
  <c r="M203" i="2"/>
  <c r="M191" i="2"/>
  <c r="BE190" i="2" s="1"/>
  <c r="M163" i="2"/>
  <c r="BD163" i="2" s="1"/>
  <c r="G162" i="2"/>
  <c r="AF168" i="2"/>
  <c r="G159" i="2"/>
  <c r="AP170" i="2"/>
  <c r="BD170" i="2"/>
  <c r="AO170" i="2"/>
  <c r="AS170" i="2"/>
  <c r="AW170" i="2"/>
  <c r="BA170" i="2"/>
  <c r="BE170" i="2"/>
  <c r="AZ170" i="2"/>
  <c r="BF170" i="2"/>
  <c r="AQ170" i="2"/>
  <c r="AU170" i="2"/>
  <c r="AY170" i="2"/>
  <c r="BC170" i="2"/>
  <c r="BG170" i="2"/>
  <c r="F162" i="2"/>
  <c r="AD168" i="2"/>
  <c r="F168" i="2" s="1"/>
  <c r="V117" i="2"/>
  <c r="B108" i="2"/>
  <c r="V210" i="2"/>
  <c r="G109" i="2"/>
  <c r="AF117" i="2"/>
  <c r="AD215" i="2"/>
  <c r="F198" i="2"/>
  <c r="Z215" i="2"/>
  <c r="D198" i="2"/>
  <c r="AD214" i="2"/>
  <c r="F205" i="2" s="1"/>
  <c r="F204" i="2"/>
  <c r="Z205" i="2"/>
  <c r="D193" i="2"/>
  <c r="AG170" i="2"/>
  <c r="E162" i="2"/>
  <c r="AB168" i="2"/>
  <c r="E168" i="2" s="1"/>
  <c r="AG120" i="2"/>
  <c r="G108" i="2"/>
  <c r="AF122" i="2"/>
  <c r="E124" i="2"/>
  <c r="AB122" i="2"/>
  <c r="E112" i="2"/>
  <c r="M112" i="2" s="1"/>
  <c r="AP112" i="2" s="1"/>
  <c r="AG112" i="2"/>
  <c r="AF213" i="2"/>
  <c r="G194" i="2" s="1"/>
  <c r="G199" i="2"/>
  <c r="X213" i="2"/>
  <c r="C213" i="2" s="1"/>
  <c r="C199" i="2"/>
  <c r="AD212" i="2"/>
  <c r="Z212" i="2"/>
  <c r="D209" i="2"/>
  <c r="AD211" i="2"/>
  <c r="F211" i="2" s="1"/>
  <c r="F200" i="2"/>
  <c r="Z211" i="2"/>
  <c r="D200" i="2"/>
  <c r="AG202" i="2"/>
  <c r="AD209" i="2"/>
  <c r="F206" i="2" s="1"/>
  <c r="AF206" i="2"/>
  <c r="AF215" i="2" s="1"/>
  <c r="AB206" i="2"/>
  <c r="E206" i="2" s="1"/>
  <c r="AB214" i="2"/>
  <c r="E205" i="2" s="1"/>
  <c r="E204" i="2"/>
  <c r="X205" i="2"/>
  <c r="C193" i="2"/>
  <c r="AG119" i="2"/>
  <c r="D114" i="2"/>
  <c r="Z124" i="2"/>
  <c r="D124" i="2" s="1"/>
  <c r="M105" i="2"/>
  <c r="BC105" i="2" s="1"/>
  <c r="C159" i="2"/>
  <c r="AG169" i="2"/>
  <c r="G169" i="2"/>
  <c r="M169" i="2" s="1"/>
  <c r="M156" i="2"/>
  <c r="BA156" i="2" s="1"/>
  <c r="AG163" i="2"/>
  <c r="G116" i="2"/>
  <c r="AG113" i="2"/>
  <c r="B120" i="2"/>
  <c r="M120" i="2" s="1"/>
  <c r="AO120" i="2" s="1"/>
  <c r="D109" i="2"/>
  <c r="Z117" i="2"/>
  <c r="D117" i="2" s="1"/>
  <c r="D108" i="2"/>
  <c r="D162" i="2"/>
  <c r="Z168" i="2"/>
  <c r="M197" i="2"/>
  <c r="F109" i="2"/>
  <c r="AD117" i="2"/>
  <c r="F117" i="2" s="1"/>
  <c r="F108" i="2"/>
  <c r="AF201" i="2"/>
  <c r="G201" i="2" s="1"/>
  <c r="AW370" i="2"/>
  <c r="AX370" i="2" s="1"/>
  <c r="BC435" i="2"/>
  <c r="AP421" i="2"/>
  <c r="AY413" i="2"/>
  <c r="BG438" i="2"/>
  <c r="AD201" i="2"/>
  <c r="F201" i="2" s="1"/>
  <c r="AG204" i="2"/>
  <c r="AD213" i="2"/>
  <c r="F194" i="2" s="1"/>
  <c r="F199" i="2"/>
  <c r="Z213" i="2"/>
  <c r="D194" i="2" s="1"/>
  <c r="D199" i="2"/>
  <c r="AF212" i="2"/>
  <c r="G212" i="2" s="1"/>
  <c r="AB212" i="2"/>
  <c r="E209" i="2"/>
  <c r="X212" i="2"/>
  <c r="AF211" i="2"/>
  <c r="G211" i="2" s="1"/>
  <c r="G200" i="2"/>
  <c r="AF209" i="2"/>
  <c r="X209" i="2"/>
  <c r="C209" i="2" s="1"/>
  <c r="C211" i="2"/>
  <c r="AD208" i="2"/>
  <c r="F208" i="2" s="1"/>
  <c r="Z208" i="2"/>
  <c r="D208" i="2" s="1"/>
  <c r="G208" i="2"/>
  <c r="AF207" i="2"/>
  <c r="AF216" i="2" s="1"/>
  <c r="X207" i="2"/>
  <c r="C208" i="2"/>
  <c r="AG197" i="2"/>
  <c r="V215" i="2"/>
  <c r="B215" i="2" s="1"/>
  <c r="Z201" i="2"/>
  <c r="D201" i="2" s="1"/>
  <c r="F159" i="2"/>
  <c r="D159" i="2"/>
  <c r="M167" i="2"/>
  <c r="AG165" i="2"/>
  <c r="D165" i="2"/>
  <c r="M165" i="2" s="1"/>
  <c r="AP165" i="2" s="1"/>
  <c r="D164" i="2"/>
  <c r="M164" i="2" s="1"/>
  <c r="AG164" i="2"/>
  <c r="M111" i="2"/>
  <c r="BC111" i="2" s="1"/>
  <c r="G117" i="2"/>
  <c r="G118" i="2"/>
  <c r="M118" i="2" s="1"/>
  <c r="AG115" i="2"/>
  <c r="B115" i="2"/>
  <c r="M115" i="2" s="1"/>
  <c r="G106" i="2"/>
  <c r="M106" i="2" s="1"/>
  <c r="AF124" i="2"/>
  <c r="G114" i="2" s="1"/>
  <c r="E113" i="2"/>
  <c r="E109" i="2"/>
  <c r="AB117" i="2"/>
  <c r="E117" i="2" s="1"/>
  <c r="AG200" i="2"/>
  <c r="AG203" i="2"/>
  <c r="AB208" i="2"/>
  <c r="E208" i="2" s="1"/>
  <c r="AD207" i="2"/>
  <c r="Z207" i="2"/>
  <c r="AG198" i="2"/>
  <c r="X206" i="2"/>
  <c r="E213" i="2"/>
  <c r="AB201" i="2"/>
  <c r="E201" i="2" s="1"/>
  <c r="X201" i="2"/>
  <c r="C201" i="2" s="1"/>
  <c r="V124" i="2"/>
  <c r="B114" i="2"/>
  <c r="AG114" i="2"/>
  <c r="AG166" i="2"/>
  <c r="D166" i="2"/>
  <c r="M166" i="2" s="1"/>
  <c r="AP166" i="2" s="1"/>
  <c r="AG118" i="2"/>
  <c r="B116" i="2"/>
  <c r="AG116" i="2"/>
  <c r="B123" i="2"/>
  <c r="AG123" i="2"/>
  <c r="BF393" i="2"/>
  <c r="AY419" i="2"/>
  <c r="BC436" i="2"/>
  <c r="BA399" i="2"/>
  <c r="AS370" i="2"/>
  <c r="AT370" i="2" s="1"/>
  <c r="AS435" i="2"/>
  <c r="AT435" i="2" s="1"/>
  <c r="BD421" i="2"/>
  <c r="BE413" i="2"/>
  <c r="AP438" i="2"/>
  <c r="AO393" i="2"/>
  <c r="BD419" i="2"/>
  <c r="BF436" i="2"/>
  <c r="D67" i="2"/>
  <c r="F75" i="2"/>
  <c r="H72" i="2"/>
  <c r="E67" i="2"/>
  <c r="H83" i="2"/>
  <c r="D84" i="2"/>
  <c r="H79" i="2"/>
  <c r="M61" i="2"/>
  <c r="AU61" i="2" s="1"/>
  <c r="D11" i="2"/>
  <c r="M65" i="2"/>
  <c r="BD65" i="2" s="1"/>
  <c r="AO399" i="2"/>
  <c r="AQ370" i="2"/>
  <c r="AR370" i="2" s="1"/>
  <c r="BC370" i="2"/>
  <c r="BA419" i="2"/>
  <c r="AW436" i="2"/>
  <c r="AX436" i="2" s="1"/>
  <c r="AZ436" i="2"/>
  <c r="AG75" i="2"/>
  <c r="AG73" i="2"/>
  <c r="AG71" i="2"/>
  <c r="D14" i="2"/>
  <c r="D12" i="2"/>
  <c r="F14" i="2"/>
  <c r="F12" i="2"/>
  <c r="F22" i="2"/>
  <c r="F20" i="2"/>
  <c r="V81" i="2"/>
  <c r="B81" i="2" s="1"/>
  <c r="F17" i="2"/>
  <c r="F19" i="2"/>
  <c r="G11" i="2"/>
  <c r="AB79" i="2"/>
  <c r="E76" i="2"/>
  <c r="AI78" i="2"/>
  <c r="H71" i="2" s="1"/>
  <c r="H68" i="2"/>
  <c r="Z78" i="2"/>
  <c r="D71" i="2" s="1"/>
  <c r="D68" i="2"/>
  <c r="AD77" i="2"/>
  <c r="F62" i="2" s="1"/>
  <c r="F74" i="2"/>
  <c r="Z77" i="2"/>
  <c r="D74" i="2"/>
  <c r="AG68" i="2"/>
  <c r="Z76" i="2"/>
  <c r="D75" i="2" s="1"/>
  <c r="AD15" i="2"/>
  <c r="F15" i="2" s="1"/>
  <c r="F10" i="2"/>
  <c r="M10" i="2" s="1"/>
  <c r="C14" i="2"/>
  <c r="C12" i="2"/>
  <c r="C11" i="2"/>
  <c r="E11" i="2"/>
  <c r="H11" i="2"/>
  <c r="AI26" i="2"/>
  <c r="AI35" i="2" s="1"/>
  <c r="H35" i="2" s="1"/>
  <c r="H18" i="2"/>
  <c r="M18" i="2" s="1"/>
  <c r="C17" i="2"/>
  <c r="C19" i="2"/>
  <c r="E17" i="2"/>
  <c r="E19" i="2"/>
  <c r="G14" i="2"/>
  <c r="G12" i="2"/>
  <c r="G60" i="2"/>
  <c r="AF72" i="2"/>
  <c r="D60" i="2"/>
  <c r="Z72" i="2"/>
  <c r="AS393" i="2"/>
  <c r="AT393" i="2" s="1"/>
  <c r="BA393" i="2"/>
  <c r="AY393" i="2"/>
  <c r="BE393" i="2"/>
  <c r="BC393" i="2"/>
  <c r="AS438" i="2"/>
  <c r="AZ438" i="2"/>
  <c r="AQ438" i="2"/>
  <c r="AW438" i="2"/>
  <c r="AY435" i="2"/>
  <c r="BG435" i="2"/>
  <c r="BF435" i="2"/>
  <c r="AO435" i="2"/>
  <c r="BB435" i="2"/>
  <c r="AS421" i="2"/>
  <c r="AZ421" i="2"/>
  <c r="AQ421" i="2"/>
  <c r="AW421" i="2"/>
  <c r="AD81" i="2"/>
  <c r="BA413" i="2"/>
  <c r="BB413" i="2"/>
  <c r="AU413" i="2"/>
  <c r="AV413" i="2" s="1"/>
  <c r="BF413" i="2"/>
  <c r="AO413" i="2"/>
  <c r="AG67" i="2"/>
  <c r="M70" i="2"/>
  <c r="D19" i="2"/>
  <c r="M57" i="2"/>
  <c r="AG70" i="2"/>
  <c r="E68" i="2"/>
  <c r="AB78" i="2"/>
  <c r="E71" i="2" s="1"/>
  <c r="X78" i="2"/>
  <c r="AG69" i="2"/>
  <c r="AF77" i="2"/>
  <c r="G62" i="2" s="1"/>
  <c r="G74" i="2"/>
  <c r="AB77" i="2"/>
  <c r="E77" i="2" s="1"/>
  <c r="E74" i="2"/>
  <c r="AF76" i="2"/>
  <c r="G75" i="2" s="1"/>
  <c r="AI81" i="2"/>
  <c r="M417" i="2"/>
  <c r="BF417" i="2" s="1"/>
  <c r="M434" i="2"/>
  <c r="BF434" i="2" s="1"/>
  <c r="AF84" i="2"/>
  <c r="X84" i="2"/>
  <c r="C84" i="2" s="1"/>
  <c r="C77" i="2"/>
  <c r="AD83" i="2"/>
  <c r="Z83" i="2"/>
  <c r="G69" i="2"/>
  <c r="AF82" i="2"/>
  <c r="E69" i="2"/>
  <c r="AB82" i="2"/>
  <c r="F66" i="2"/>
  <c r="AD80" i="2"/>
  <c r="D66" i="2"/>
  <c r="Z80" i="2"/>
  <c r="AF79" i="2"/>
  <c r="AD78" i="2"/>
  <c r="F71" i="2" s="1"/>
  <c r="F68" i="2"/>
  <c r="AD84" i="2"/>
  <c r="AF83" i="2"/>
  <c r="G83" i="2" s="1"/>
  <c r="AD82" i="2"/>
  <c r="F80" i="2" s="1"/>
  <c r="F69" i="2"/>
  <c r="Z82" i="2"/>
  <c r="D82" i="2" s="1"/>
  <c r="D69" i="2"/>
  <c r="AF80" i="2"/>
  <c r="G58" i="2" s="1"/>
  <c r="G66" i="2"/>
  <c r="AB80" i="2"/>
  <c r="E58" i="2" s="1"/>
  <c r="E66" i="2"/>
  <c r="AD79" i="2"/>
  <c r="F76" i="2"/>
  <c r="Z79" i="2"/>
  <c r="E60" i="2"/>
  <c r="AB72" i="2"/>
  <c r="AB81" i="2" s="1"/>
  <c r="E73" i="2" s="1"/>
  <c r="AG74" i="2"/>
  <c r="AU394" i="2"/>
  <c r="BA394" i="2"/>
  <c r="BE394" i="2"/>
  <c r="C13" i="2"/>
  <c r="X20" i="2"/>
  <c r="D16" i="2"/>
  <c r="Z22" i="2"/>
  <c r="AD31" i="2"/>
  <c r="F31" i="2" s="1"/>
  <c r="F25" i="2"/>
  <c r="D23" i="2"/>
  <c r="Z26" i="2"/>
  <c r="D26" i="2" s="1"/>
  <c r="F23" i="2"/>
  <c r="AD26" i="2"/>
  <c r="F26" i="2" s="1"/>
  <c r="G13" i="2"/>
  <c r="AF20" i="2"/>
  <c r="G25" i="2"/>
  <c r="AF31" i="2"/>
  <c r="G31" i="2" s="1"/>
  <c r="F37" i="2"/>
  <c r="D13" i="2"/>
  <c r="Z20" i="2"/>
  <c r="C16" i="2"/>
  <c r="X22" i="2"/>
  <c r="E16" i="2"/>
  <c r="AB22" i="2"/>
  <c r="AB31" i="2" s="1"/>
  <c r="C23" i="2"/>
  <c r="X26" i="2"/>
  <c r="C26" i="2" s="1"/>
  <c r="E23" i="2"/>
  <c r="AB26" i="2"/>
  <c r="G23" i="2"/>
  <c r="AF26" i="2"/>
  <c r="G26" i="2" s="1"/>
  <c r="AZ399" i="2"/>
  <c r="BC399" i="2"/>
  <c r="BE399" i="2"/>
  <c r="AY399" i="2"/>
  <c r="BD370" i="2"/>
  <c r="AP370" i="2"/>
  <c r="BG370" i="2"/>
  <c r="BB370" i="2"/>
  <c r="BB374" i="2" s="1"/>
  <c r="AU419" i="2"/>
  <c r="AW419" i="2"/>
  <c r="BF419" i="2"/>
  <c r="AS419" i="2"/>
  <c r="BB436" i="2"/>
  <c r="BB440" i="2" s="1"/>
  <c r="AS436" i="2"/>
  <c r="AT436" i="2" s="1"/>
  <c r="AP436" i="2"/>
  <c r="AY436" i="2"/>
  <c r="M368" i="2"/>
  <c r="BA368" i="2" s="1"/>
  <c r="M189" i="2"/>
  <c r="BB393" i="2"/>
  <c r="BB397" i="2" s="1"/>
  <c r="AO394" i="2"/>
  <c r="AZ394" i="2"/>
  <c r="AU393" i="2"/>
  <c r="AV393" i="2" s="1"/>
  <c r="BD393" i="2"/>
  <c r="AW393" i="2"/>
  <c r="AX393" i="2" s="1"/>
  <c r="AP393" i="2"/>
  <c r="AQ393" i="2"/>
  <c r="AR393" i="2" s="1"/>
  <c r="BG393" i="2"/>
  <c r="BA435" i="2"/>
  <c r="AU435" i="2"/>
  <c r="AV435" i="2" s="1"/>
  <c r="BD435" i="2"/>
  <c r="AW435" i="2"/>
  <c r="AX435" i="2" s="1"/>
  <c r="AP435" i="2"/>
  <c r="AZ435" i="2"/>
  <c r="AU421" i="2"/>
  <c r="AO421" i="2"/>
  <c r="BE421" i="2"/>
  <c r="BF421" i="2"/>
  <c r="AY421" i="2"/>
  <c r="BC421" i="2"/>
  <c r="BD413" i="2"/>
  <c r="AW413" i="2"/>
  <c r="AX413" i="2" s="1"/>
  <c r="AP413" i="2"/>
  <c r="AQ413" i="2"/>
  <c r="AR413" i="2" s="1"/>
  <c r="BG413" i="2"/>
  <c r="AZ413" i="2"/>
  <c r="BC438" i="2"/>
  <c r="AO438" i="2"/>
  <c r="BE438" i="2"/>
  <c r="BF438" i="2"/>
  <c r="AY438" i="2"/>
  <c r="AU438" i="2"/>
  <c r="AG417" i="2"/>
  <c r="AP442" i="2"/>
  <c r="AW442" i="2"/>
  <c r="BG442" i="2"/>
  <c r="AY442" i="2"/>
  <c r="AU442" i="2"/>
  <c r="AS442" i="2"/>
  <c r="AZ442" i="2"/>
  <c r="BF442" i="2"/>
  <c r="BE442" i="2"/>
  <c r="AO442" i="2"/>
  <c r="BD442" i="2"/>
  <c r="BC442" i="2"/>
  <c r="BA442" i="2"/>
  <c r="AQ442" i="2"/>
  <c r="M412" i="2"/>
  <c r="BA412" i="2" s="1"/>
  <c r="M157" i="2"/>
  <c r="M390" i="2"/>
  <c r="AP390" i="2" s="1"/>
  <c r="M373" i="2"/>
  <c r="BF373" i="2" s="1"/>
  <c r="AS399" i="2"/>
  <c r="AU399" i="2"/>
  <c r="BD399" i="2"/>
  <c r="AW399" i="2"/>
  <c r="AP399" i="2"/>
  <c r="AQ399" i="2"/>
  <c r="AV370" i="2"/>
  <c r="AO370" i="2"/>
  <c r="BE370" i="2"/>
  <c r="BF370" i="2"/>
  <c r="AY370" i="2"/>
  <c r="AZ370" i="2"/>
  <c r="BA370" i="2"/>
  <c r="BC419" i="2"/>
  <c r="AO419" i="2"/>
  <c r="BE419" i="2"/>
  <c r="AP419" i="2"/>
  <c r="AQ419" i="2"/>
  <c r="BG419" i="2"/>
  <c r="BA436" i="2"/>
  <c r="AU436" i="2"/>
  <c r="AV436" i="2" s="1"/>
  <c r="BD436" i="2"/>
  <c r="AO436" i="2"/>
  <c r="BE436" i="2"/>
  <c r="AQ436" i="2"/>
  <c r="AR436" i="2" s="1"/>
  <c r="AS412" i="2"/>
  <c r="AT412" i="2" s="1"/>
  <c r="BG412" i="2"/>
  <c r="AQ412" i="2"/>
  <c r="AR412" i="2" s="1"/>
  <c r="AP412" i="2"/>
  <c r="AW412" i="2"/>
  <c r="AX412" i="2" s="1"/>
  <c r="BD412" i="2"/>
  <c r="AU412" i="2"/>
  <c r="AV412" i="2" s="1"/>
  <c r="M439" i="2"/>
  <c r="M59" i="2"/>
  <c r="AP59" i="2" s="1"/>
  <c r="AG373" i="2"/>
  <c r="AW394" i="2"/>
  <c r="AS394" i="2"/>
  <c r="BA420" i="2"/>
  <c r="AS420" i="2"/>
  <c r="AZ420" i="2"/>
  <c r="BG420" i="2"/>
  <c r="AY420" i="2"/>
  <c r="AQ420" i="2"/>
  <c r="BF420" i="2"/>
  <c r="AP420" i="2"/>
  <c r="BE420" i="2"/>
  <c r="AW420" i="2"/>
  <c r="AO420" i="2"/>
  <c r="BD420" i="2"/>
  <c r="BC420" i="2"/>
  <c r="AU420" i="2"/>
  <c r="AG439" i="2"/>
  <c r="AP434" i="2"/>
  <c r="BG434" i="2"/>
  <c r="AU434" i="2"/>
  <c r="AV434" i="2" s="1"/>
  <c r="AS434" i="2"/>
  <c r="AT434" i="2" s="1"/>
  <c r="AP394" i="2"/>
  <c r="BD440" i="2"/>
  <c r="BC440" i="2"/>
  <c r="AU440" i="2"/>
  <c r="BE440" i="2"/>
  <c r="AW440" i="2"/>
  <c r="BA440" i="2"/>
  <c r="AS440" i="2"/>
  <c r="AZ440" i="2"/>
  <c r="BG440" i="2"/>
  <c r="AY440" i="2"/>
  <c r="AQ440" i="2"/>
  <c r="BF440" i="2"/>
  <c r="AP440" i="2"/>
  <c r="AO440" i="2"/>
  <c r="BG418" i="2"/>
  <c r="AY418" i="2"/>
  <c r="AQ418" i="2"/>
  <c r="BF418" i="2"/>
  <c r="AP418" i="2"/>
  <c r="AZ418" i="2"/>
  <c r="BE418" i="2"/>
  <c r="AW418" i="2"/>
  <c r="AO418" i="2"/>
  <c r="BD418" i="2"/>
  <c r="BC418" i="2"/>
  <c r="AU418" i="2"/>
  <c r="BA418" i="2"/>
  <c r="AS418" i="2"/>
  <c r="AZ417" i="2"/>
  <c r="BF394" i="2"/>
  <c r="BD415" i="2"/>
  <c r="BC415" i="2"/>
  <c r="AU415" i="2"/>
  <c r="AV415" i="2" s="1"/>
  <c r="AW415" i="2"/>
  <c r="AX415" i="2" s="1"/>
  <c r="BB415" i="2"/>
  <c r="BB419" i="2" s="1"/>
  <c r="BA415" i="2"/>
  <c r="AS415" i="2"/>
  <c r="AT415" i="2" s="1"/>
  <c r="AZ415" i="2"/>
  <c r="BG415" i="2"/>
  <c r="AY415" i="2"/>
  <c r="AQ415" i="2"/>
  <c r="AR415" i="2" s="1"/>
  <c r="BF415" i="2"/>
  <c r="AP415" i="2"/>
  <c r="BE415" i="2"/>
  <c r="AO415" i="2"/>
  <c r="BE441" i="2"/>
  <c r="AW441" i="2"/>
  <c r="AO441" i="2"/>
  <c r="BD441" i="2"/>
  <c r="BC441" i="2"/>
  <c r="AU441" i="2"/>
  <c r="BF441" i="2"/>
  <c r="BA441" i="2"/>
  <c r="AS441" i="2"/>
  <c r="AZ441" i="2"/>
  <c r="BG441" i="2"/>
  <c r="AY441" i="2"/>
  <c r="AQ441" i="2"/>
  <c r="AP441" i="2"/>
  <c r="BC394" i="2"/>
  <c r="AQ394" i="2"/>
  <c r="BE416" i="2"/>
  <c r="AW416" i="2"/>
  <c r="AO416" i="2"/>
  <c r="AP416" i="2"/>
  <c r="BD416" i="2"/>
  <c r="BC416" i="2"/>
  <c r="AU416" i="2"/>
  <c r="BF416" i="2"/>
  <c r="BA416" i="2"/>
  <c r="AS416" i="2"/>
  <c r="AZ416" i="2"/>
  <c r="BG416" i="2"/>
  <c r="AY416" i="2"/>
  <c r="AQ416" i="2"/>
  <c r="BC414" i="2"/>
  <c r="AU414" i="2"/>
  <c r="AV414" i="2" s="1"/>
  <c r="BD414" i="2"/>
  <c r="BB414" i="2"/>
  <c r="BB418" i="2" s="1"/>
  <c r="BA414" i="2"/>
  <c r="AS414" i="2"/>
  <c r="AT414" i="2" s="1"/>
  <c r="AZ414" i="2"/>
  <c r="BG414" i="2"/>
  <c r="AY414" i="2"/>
  <c r="AQ414" i="2"/>
  <c r="AR414" i="2" s="1"/>
  <c r="BF414" i="2"/>
  <c r="AP414" i="2"/>
  <c r="BE414" i="2"/>
  <c r="AW414" i="2"/>
  <c r="AX414" i="2" s="1"/>
  <c r="AX418" i="2" s="1"/>
  <c r="AO414" i="2"/>
  <c r="AY394" i="2"/>
  <c r="BG443" i="2"/>
  <c r="AY443" i="2"/>
  <c r="AQ443" i="2"/>
  <c r="BF443" i="2"/>
  <c r="AP443" i="2"/>
  <c r="BE443" i="2"/>
  <c r="AW443" i="2"/>
  <c r="AO443" i="2"/>
  <c r="BD443" i="2"/>
  <c r="BC443" i="2"/>
  <c r="AU443" i="2"/>
  <c r="BA443" i="2"/>
  <c r="AS443" i="2"/>
  <c r="AZ443" i="2"/>
  <c r="BD394" i="2"/>
  <c r="BG394" i="2"/>
  <c r="BA437" i="2"/>
  <c r="AS437" i="2"/>
  <c r="AT437" i="2" s="1"/>
  <c r="AT441" i="2" s="1"/>
  <c r="BB437" i="2"/>
  <c r="BB441" i="2" s="1"/>
  <c r="AZ437" i="2"/>
  <c r="BG437" i="2"/>
  <c r="AY437" i="2"/>
  <c r="AQ437" i="2"/>
  <c r="AR437" i="2" s="1"/>
  <c r="BF437" i="2"/>
  <c r="AP437" i="2"/>
  <c r="BE437" i="2"/>
  <c r="AW437" i="2"/>
  <c r="AX437" i="2" s="1"/>
  <c r="AO437" i="2"/>
  <c r="BD437" i="2"/>
  <c r="BC437" i="2"/>
  <c r="AU437" i="2"/>
  <c r="AV437" i="2" s="1"/>
  <c r="BF398" i="2"/>
  <c r="AP398" i="2"/>
  <c r="BE398" i="2"/>
  <c r="AW398" i="2"/>
  <c r="AO398" i="2"/>
  <c r="BD398" i="2"/>
  <c r="BC398" i="2"/>
  <c r="AU398" i="2"/>
  <c r="BA398" i="2"/>
  <c r="AS398" i="2"/>
  <c r="AZ398" i="2"/>
  <c r="BG398" i="2"/>
  <c r="AY398" i="2"/>
  <c r="AQ398" i="2"/>
  <c r="BE372" i="2"/>
  <c r="AW372" i="2"/>
  <c r="AO372" i="2"/>
  <c r="BD372" i="2"/>
  <c r="BC372" i="2"/>
  <c r="AU372" i="2"/>
  <c r="BA372" i="2"/>
  <c r="AS372" i="2"/>
  <c r="AZ372" i="2"/>
  <c r="BG372" i="2"/>
  <c r="AY372" i="2"/>
  <c r="AQ372" i="2"/>
  <c r="AP372" i="2"/>
  <c r="BF372" i="2"/>
  <c r="BC390" i="2"/>
  <c r="AQ390" i="2"/>
  <c r="AR390" i="2" s="1"/>
  <c r="AR394" i="2" s="1"/>
  <c r="AG236" i="2"/>
  <c r="BA376" i="2"/>
  <c r="AS376" i="2"/>
  <c r="AZ376" i="2"/>
  <c r="BG376" i="2"/>
  <c r="AY376" i="2"/>
  <c r="AQ376" i="2"/>
  <c r="BF376" i="2"/>
  <c r="AP376" i="2"/>
  <c r="BE376" i="2"/>
  <c r="AW376" i="2"/>
  <c r="AO376" i="2"/>
  <c r="BD376" i="2"/>
  <c r="BC376" i="2"/>
  <c r="AU376" i="2"/>
  <c r="BA233" i="2"/>
  <c r="AS233" i="2"/>
  <c r="AZ233" i="2"/>
  <c r="BB233" i="2"/>
  <c r="BG233" i="2"/>
  <c r="AY233" i="2"/>
  <c r="AQ233" i="2"/>
  <c r="AR233" i="2" s="1"/>
  <c r="BF233" i="2"/>
  <c r="AP233" i="2"/>
  <c r="BE233" i="2"/>
  <c r="AW233" i="2"/>
  <c r="AX233" i="2" s="1"/>
  <c r="AO233" i="2"/>
  <c r="BD233" i="2"/>
  <c r="BC233" i="2"/>
  <c r="AU233" i="2"/>
  <c r="AV233" i="2" s="1"/>
  <c r="AT233" i="2"/>
  <c r="AZ392" i="2"/>
  <c r="BG392" i="2"/>
  <c r="AY392" i="2"/>
  <c r="AQ392" i="2"/>
  <c r="AR392" i="2" s="1"/>
  <c r="BF392" i="2"/>
  <c r="AP392" i="2"/>
  <c r="BE392" i="2"/>
  <c r="AW392" i="2"/>
  <c r="AX392" i="2" s="1"/>
  <c r="AO392" i="2"/>
  <c r="BD392" i="2"/>
  <c r="BC392" i="2"/>
  <c r="AU392" i="2"/>
  <c r="AV392" i="2" s="1"/>
  <c r="BB392" i="2"/>
  <c r="BB396" i="2" s="1"/>
  <c r="BA392" i="2"/>
  <c r="AS392" i="2"/>
  <c r="AT392" i="2" s="1"/>
  <c r="AZ375" i="2"/>
  <c r="BG375" i="2"/>
  <c r="AY375" i="2"/>
  <c r="AQ375" i="2"/>
  <c r="BF375" i="2"/>
  <c r="AP375" i="2"/>
  <c r="BE375" i="2"/>
  <c r="AW375" i="2"/>
  <c r="AO375" i="2"/>
  <c r="BD375" i="2"/>
  <c r="BC375" i="2"/>
  <c r="AU375" i="2"/>
  <c r="BA375" i="2"/>
  <c r="AS375" i="2"/>
  <c r="BG391" i="2"/>
  <c r="AY391" i="2"/>
  <c r="AQ391" i="2"/>
  <c r="AR391" i="2" s="1"/>
  <c r="BF391" i="2"/>
  <c r="AP391" i="2"/>
  <c r="BE391" i="2"/>
  <c r="AW391" i="2"/>
  <c r="AX391" i="2" s="1"/>
  <c r="AO391" i="2"/>
  <c r="BD391" i="2"/>
  <c r="BC391" i="2"/>
  <c r="AU391" i="2"/>
  <c r="AV391" i="2" s="1"/>
  <c r="BB391" i="2"/>
  <c r="BA391" i="2"/>
  <c r="AS391" i="2"/>
  <c r="AT391" i="2" s="1"/>
  <c r="AZ391" i="2"/>
  <c r="BD396" i="2"/>
  <c r="BC396" i="2"/>
  <c r="AU396" i="2"/>
  <c r="BA396" i="2"/>
  <c r="AS396" i="2"/>
  <c r="AZ396" i="2"/>
  <c r="BG396" i="2"/>
  <c r="AY396" i="2"/>
  <c r="AQ396" i="2"/>
  <c r="BF396" i="2"/>
  <c r="AP396" i="2"/>
  <c r="BE396" i="2"/>
  <c r="AW396" i="2"/>
  <c r="AO396" i="2"/>
  <c r="BG374" i="2"/>
  <c r="AY374" i="2"/>
  <c r="AQ374" i="2"/>
  <c r="BF374" i="2"/>
  <c r="AP374" i="2"/>
  <c r="BE374" i="2"/>
  <c r="AW374" i="2"/>
  <c r="AX374" i="2" s="1"/>
  <c r="AO374" i="2"/>
  <c r="BD374" i="2"/>
  <c r="BC374" i="2"/>
  <c r="AU374" i="2"/>
  <c r="BA374" i="2"/>
  <c r="AS374" i="2"/>
  <c r="AZ374" i="2"/>
  <c r="BA377" i="2"/>
  <c r="AS377" i="2"/>
  <c r="AZ377" i="2"/>
  <c r="BG377" i="2"/>
  <c r="AY377" i="2"/>
  <c r="AQ377" i="2"/>
  <c r="BF377" i="2"/>
  <c r="AP377" i="2"/>
  <c r="BE377" i="2"/>
  <c r="AW377" i="2"/>
  <c r="AO377" i="2"/>
  <c r="BD377" i="2"/>
  <c r="BC377" i="2"/>
  <c r="AU377" i="2"/>
  <c r="BE397" i="2"/>
  <c r="AW397" i="2"/>
  <c r="AO397" i="2"/>
  <c r="BD397" i="2"/>
  <c r="BC397" i="2"/>
  <c r="AU397" i="2"/>
  <c r="BA397" i="2"/>
  <c r="AS397" i="2"/>
  <c r="AZ397" i="2"/>
  <c r="BG397" i="2"/>
  <c r="AY397" i="2"/>
  <c r="AQ397" i="2"/>
  <c r="AP397" i="2"/>
  <c r="BF397" i="2"/>
  <c r="BB369" i="2"/>
  <c r="BA369" i="2"/>
  <c r="AS369" i="2"/>
  <c r="AT369" i="2" s="1"/>
  <c r="AZ369" i="2"/>
  <c r="BG369" i="2"/>
  <c r="AY369" i="2"/>
  <c r="AQ369" i="2"/>
  <c r="AR369" i="2" s="1"/>
  <c r="BF369" i="2"/>
  <c r="AP369" i="2"/>
  <c r="BE369" i="2"/>
  <c r="AW369" i="2"/>
  <c r="AX369" i="2" s="1"/>
  <c r="AO369" i="2"/>
  <c r="BD369" i="2"/>
  <c r="AU369" i="2"/>
  <c r="AV369" i="2" s="1"/>
  <c r="BC369" i="2"/>
  <c r="BD371" i="2"/>
  <c r="BC371" i="2"/>
  <c r="AU371" i="2"/>
  <c r="AV371" i="2" s="1"/>
  <c r="BB371" i="2"/>
  <c r="BB375" i="2" s="1"/>
  <c r="BA371" i="2"/>
  <c r="AS371" i="2"/>
  <c r="AT371" i="2" s="1"/>
  <c r="AZ371" i="2"/>
  <c r="BG371" i="2"/>
  <c r="AY371" i="2"/>
  <c r="AQ371" i="2"/>
  <c r="AR371" i="2" s="1"/>
  <c r="BF371" i="2"/>
  <c r="AP371" i="2"/>
  <c r="BE371" i="2"/>
  <c r="AW371" i="2"/>
  <c r="AX371" i="2" s="1"/>
  <c r="AO371" i="2"/>
  <c r="M395" i="2"/>
  <c r="AG395" i="2"/>
  <c r="AG192" i="2"/>
  <c r="AG159" i="2"/>
  <c r="AG108" i="2"/>
  <c r="B109" i="2"/>
  <c r="M110" i="2"/>
  <c r="BG110" i="2" s="1"/>
  <c r="BA126" i="2"/>
  <c r="AS126" i="2"/>
  <c r="BG126" i="2"/>
  <c r="AY126" i="2"/>
  <c r="AQ126" i="2"/>
  <c r="BF126" i="2"/>
  <c r="AP126" i="2"/>
  <c r="BD126" i="2"/>
  <c r="BC126" i="2"/>
  <c r="AU126" i="2"/>
  <c r="AW126" i="2"/>
  <c r="AO126" i="2"/>
  <c r="BE126" i="2"/>
  <c r="AZ126" i="2"/>
  <c r="AG62" i="2"/>
  <c r="AB15" i="2"/>
  <c r="AI15" i="2"/>
  <c r="V15" i="2"/>
  <c r="V24" i="2" s="1"/>
  <c r="C28" i="2"/>
  <c r="X15" i="2"/>
  <c r="C15" i="2" s="1"/>
  <c r="G28" i="2"/>
  <c r="AF15" i="2"/>
  <c r="D28" i="2"/>
  <c r="Z15" i="2"/>
  <c r="D15" i="2" s="1"/>
  <c r="AG18" i="2"/>
  <c r="AG13" i="2"/>
  <c r="AG16" i="2"/>
  <c r="AG14" i="2"/>
  <c r="AG11" i="2"/>
  <c r="M38" i="2"/>
  <c r="AG12" i="2"/>
  <c r="AG17" i="2"/>
  <c r="F28" i="2"/>
  <c r="AG10" i="2"/>
  <c r="BF105" i="2" l="1"/>
  <c r="BA61" i="2"/>
  <c r="BA187" i="2"/>
  <c r="AI329" i="2"/>
  <c r="H284" i="2"/>
  <c r="X329" i="2"/>
  <c r="C284" i="2"/>
  <c r="M284" i="2" s="1"/>
  <c r="AZ324" i="2"/>
  <c r="BF324" i="2"/>
  <c r="AU324" i="2"/>
  <c r="BC324" i="2"/>
  <c r="AO324" i="2"/>
  <c r="AW324" i="2"/>
  <c r="BE324" i="2"/>
  <c r="AP324" i="2"/>
  <c r="AQ324" i="2"/>
  <c r="BG324" i="2"/>
  <c r="BA324" i="2"/>
  <c r="BD324" i="2"/>
  <c r="AY324" i="2"/>
  <c r="AS324" i="2"/>
  <c r="M245" i="2"/>
  <c r="BD294" i="2"/>
  <c r="AY294" i="2"/>
  <c r="AO294" i="2"/>
  <c r="AU294" i="2"/>
  <c r="BG294" i="2"/>
  <c r="AS294" i="2"/>
  <c r="AP294" i="2"/>
  <c r="BC294" i="2"/>
  <c r="AZ294" i="2"/>
  <c r="BA294" i="2"/>
  <c r="AW294" i="2"/>
  <c r="BE294" i="2"/>
  <c r="AQ294" i="2"/>
  <c r="BF294" i="2"/>
  <c r="AP277" i="2"/>
  <c r="BD277" i="2"/>
  <c r="AO277" i="2"/>
  <c r="AW277" i="2"/>
  <c r="BE277" i="2"/>
  <c r="BC277" i="2"/>
  <c r="AY277" i="2"/>
  <c r="AZ277" i="2"/>
  <c r="BF277" i="2"/>
  <c r="AS277" i="2"/>
  <c r="BA277" i="2"/>
  <c r="AU277" i="2"/>
  <c r="AQ277" i="2"/>
  <c r="BG277" i="2"/>
  <c r="Z294" i="2"/>
  <c r="Z340" i="2" s="1"/>
  <c r="Z257" i="2"/>
  <c r="D257" i="2" s="1"/>
  <c r="D279" i="2"/>
  <c r="AI259" i="2"/>
  <c r="AI296" i="2"/>
  <c r="AI342" i="2" s="1"/>
  <c r="AO282" i="2"/>
  <c r="AS282" i="2"/>
  <c r="AW282" i="2"/>
  <c r="BA282" i="2"/>
  <c r="BE282" i="2"/>
  <c r="AZ282" i="2"/>
  <c r="AP282" i="2"/>
  <c r="AQ282" i="2"/>
  <c r="AU282" i="2"/>
  <c r="AY282" i="2"/>
  <c r="BC282" i="2"/>
  <c r="BG282" i="2"/>
  <c r="BD282" i="2"/>
  <c r="BF282" i="2"/>
  <c r="AB261" i="2"/>
  <c r="AB298" i="2"/>
  <c r="AB344" i="2" s="1"/>
  <c r="AB337" i="2"/>
  <c r="AB292" i="2"/>
  <c r="E320" i="2"/>
  <c r="AB255" i="2"/>
  <c r="V329" i="2"/>
  <c r="AG284" i="2"/>
  <c r="Z292" i="2"/>
  <c r="D292" i="2" s="1"/>
  <c r="Z255" i="2"/>
  <c r="AD326" i="2"/>
  <c r="E244" i="2"/>
  <c r="AB331" i="2"/>
  <c r="AB257" i="2"/>
  <c r="E257" i="2" s="1"/>
  <c r="E279" i="2"/>
  <c r="AB294" i="2"/>
  <c r="AB340" i="2" s="1"/>
  <c r="AF257" i="2"/>
  <c r="AF294" i="2"/>
  <c r="AF340" i="2" s="1"/>
  <c r="Z295" i="2"/>
  <c r="Z341" i="2" s="1"/>
  <c r="Z258" i="2"/>
  <c r="D258" i="2" s="1"/>
  <c r="Z333" i="2"/>
  <c r="AO243" i="2"/>
  <c r="BD243" i="2"/>
  <c r="BF243" i="2"/>
  <c r="AY243" i="2"/>
  <c r="AP243" i="2"/>
  <c r="BE243" i="2"/>
  <c r="AW243" i="2"/>
  <c r="BC243" i="2"/>
  <c r="AU243" i="2"/>
  <c r="BG243" i="2"/>
  <c r="AQ243" i="2"/>
  <c r="AZ243" i="2"/>
  <c r="BA243" i="2"/>
  <c r="AS243" i="2"/>
  <c r="X334" i="2"/>
  <c r="C334" i="2" s="1"/>
  <c r="C283" i="2"/>
  <c r="AF296" i="2"/>
  <c r="AF342" i="2" s="1"/>
  <c r="G275" i="2"/>
  <c r="AF259" i="2"/>
  <c r="Z261" i="2"/>
  <c r="Z298" i="2"/>
  <c r="Z344" i="2" s="1"/>
  <c r="AI261" i="2"/>
  <c r="AI298" i="2"/>
  <c r="AI344" i="2" s="1"/>
  <c r="V299" i="2"/>
  <c r="V262" i="2"/>
  <c r="AG254" i="2"/>
  <c r="V337" i="2"/>
  <c r="AG291" i="2"/>
  <c r="Z289" i="2"/>
  <c r="Z252" i="2"/>
  <c r="V330" i="2"/>
  <c r="AG285" i="2"/>
  <c r="Z256" i="2"/>
  <c r="D256" i="2" s="1"/>
  <c r="Z293" i="2"/>
  <c r="D276" i="2"/>
  <c r="V331" i="2"/>
  <c r="AG286" i="2"/>
  <c r="AD294" i="2"/>
  <c r="AD340" i="2" s="1"/>
  <c r="AD257" i="2"/>
  <c r="F257" i="2" s="1"/>
  <c r="V296" i="2"/>
  <c r="V259" i="2"/>
  <c r="AG251" i="2"/>
  <c r="D283" i="2"/>
  <c r="Z334" i="2"/>
  <c r="D334" i="2" s="1"/>
  <c r="F283" i="2"/>
  <c r="AD334" i="2"/>
  <c r="F334" i="2" s="1"/>
  <c r="AD296" i="2"/>
  <c r="AD342" i="2" s="1"/>
  <c r="F275" i="2"/>
  <c r="AD259" i="2"/>
  <c r="AF336" i="2"/>
  <c r="AF298" i="2"/>
  <c r="AF344" i="2" s="1"/>
  <c r="AF261" i="2"/>
  <c r="G322" i="2"/>
  <c r="X292" i="2"/>
  <c r="X255" i="2"/>
  <c r="C320" i="2"/>
  <c r="X333" i="2"/>
  <c r="AF295" i="2"/>
  <c r="AF341" i="2" s="1"/>
  <c r="AF258" i="2"/>
  <c r="G258" i="2" s="1"/>
  <c r="AD255" i="2"/>
  <c r="F320" i="2"/>
  <c r="AD292" i="2"/>
  <c r="F292" i="2" s="1"/>
  <c r="AI292" i="2"/>
  <c r="AI255" i="2"/>
  <c r="H320" i="2"/>
  <c r="C242" i="2"/>
  <c r="X330" i="2"/>
  <c r="C330" i="2" s="1"/>
  <c r="AG324" i="2"/>
  <c r="V298" i="2"/>
  <c r="V261" i="2"/>
  <c r="AG253" i="2"/>
  <c r="AD298" i="2"/>
  <c r="AD344" i="2" s="1"/>
  <c r="AD261" i="2"/>
  <c r="F322" i="2"/>
  <c r="Z299" i="2"/>
  <c r="Z345" i="2" s="1"/>
  <c r="D345" i="2" s="1"/>
  <c r="Z262" i="2"/>
  <c r="D262" i="2" s="1"/>
  <c r="Z337" i="2"/>
  <c r="AI299" i="2"/>
  <c r="AI345" i="2" s="1"/>
  <c r="AI262" i="2"/>
  <c r="H262" i="2" s="1"/>
  <c r="AI326" i="2"/>
  <c r="V326" i="2"/>
  <c r="AG281" i="2"/>
  <c r="AB289" i="2"/>
  <c r="AB252" i="2"/>
  <c r="AF289" i="2"/>
  <c r="AF252" i="2"/>
  <c r="AG322" i="2"/>
  <c r="Z331" i="2"/>
  <c r="D244" i="2"/>
  <c r="X262" i="2"/>
  <c r="C262" i="2" s="1"/>
  <c r="X299" i="2"/>
  <c r="X345" i="2" s="1"/>
  <c r="C345" i="2" s="1"/>
  <c r="AB299" i="2"/>
  <c r="AB345" i="2" s="1"/>
  <c r="E345" i="2" s="1"/>
  <c r="AB262" i="2"/>
  <c r="E262" i="2" s="1"/>
  <c r="AF299" i="2"/>
  <c r="AF345" i="2" s="1"/>
  <c r="G345" i="2" s="1"/>
  <c r="AF262" i="2"/>
  <c r="G262" i="2" s="1"/>
  <c r="E240" i="2"/>
  <c r="AB329" i="2"/>
  <c r="E329" i="2" s="1"/>
  <c r="AB295" i="2"/>
  <c r="AB341" i="2" s="1"/>
  <c r="AB258" i="2"/>
  <c r="E258" i="2" s="1"/>
  <c r="V292" i="2"/>
  <c r="V255" i="2"/>
  <c r="AG247" i="2"/>
  <c r="Z329" i="2"/>
  <c r="D329" i="2" s="1"/>
  <c r="D240" i="2"/>
  <c r="AD252" i="2"/>
  <c r="AD289" i="2"/>
  <c r="AF293" i="2"/>
  <c r="AF339" i="2" s="1"/>
  <c r="G276" i="2"/>
  <c r="AF256" i="2"/>
  <c r="G256" i="2" s="1"/>
  <c r="X294" i="2"/>
  <c r="X340" i="2" s="1"/>
  <c r="X257" i="2"/>
  <c r="C257" i="2" s="1"/>
  <c r="M257" i="2" s="1"/>
  <c r="C244" i="2"/>
  <c r="X331" i="2"/>
  <c r="V295" i="2"/>
  <c r="AG250" i="2"/>
  <c r="V258" i="2"/>
  <c r="V333" i="2"/>
  <c r="AG287" i="2"/>
  <c r="AD295" i="2"/>
  <c r="AD341" i="2" s="1"/>
  <c r="AD258" i="2"/>
  <c r="F258" i="2" s="1"/>
  <c r="AD333" i="2"/>
  <c r="X296" i="2"/>
  <c r="X342" i="2" s="1"/>
  <c r="C275" i="2"/>
  <c r="X259" i="2"/>
  <c r="AB296" i="2"/>
  <c r="AB342" i="2" s="1"/>
  <c r="E275" i="2"/>
  <c r="AB259" i="2"/>
  <c r="E283" i="2"/>
  <c r="AB334" i="2"/>
  <c r="E334" i="2" s="1"/>
  <c r="AF334" i="2"/>
  <c r="G334" i="2" s="1"/>
  <c r="G283" i="2"/>
  <c r="AG327" i="2"/>
  <c r="Z336" i="2"/>
  <c r="Z326" i="2"/>
  <c r="V293" i="2"/>
  <c r="V256" i="2"/>
  <c r="AG248" i="2"/>
  <c r="D242" i="2"/>
  <c r="Z330" i="2"/>
  <c r="D330" i="2" s="1"/>
  <c r="M330" i="2" s="1"/>
  <c r="AD293" i="2"/>
  <c r="AD256" i="2"/>
  <c r="F276" i="2"/>
  <c r="F242" i="2"/>
  <c r="AD330" i="2"/>
  <c r="F330" i="2" s="1"/>
  <c r="AI293" i="2"/>
  <c r="AI339" i="2" s="1"/>
  <c r="AI256" i="2"/>
  <c r="V294" i="2"/>
  <c r="V257" i="2"/>
  <c r="AG249" i="2"/>
  <c r="F244" i="2"/>
  <c r="AD331" i="2"/>
  <c r="AI257" i="2"/>
  <c r="H257" i="2" s="1"/>
  <c r="AI294" i="2"/>
  <c r="AI340" i="2" s="1"/>
  <c r="AG288" i="2"/>
  <c r="V334" i="2"/>
  <c r="Z296" i="2"/>
  <c r="Z342" i="2" s="1"/>
  <c r="D275" i="2"/>
  <c r="Z259" i="2"/>
  <c r="X298" i="2"/>
  <c r="X344" i="2" s="1"/>
  <c r="X261" i="2"/>
  <c r="X252" i="2"/>
  <c r="X289" i="2"/>
  <c r="AF292" i="2"/>
  <c r="AF255" i="2"/>
  <c r="X295" i="2"/>
  <c r="X341" i="2" s="1"/>
  <c r="X258" i="2"/>
  <c r="C258" i="2" s="1"/>
  <c r="AG321" i="2"/>
  <c r="F240" i="2"/>
  <c r="AD329" i="2"/>
  <c r="F329" i="2" s="1"/>
  <c r="X293" i="2"/>
  <c r="C276" i="2"/>
  <c r="X256" i="2"/>
  <c r="C256" i="2" s="1"/>
  <c r="M256" i="2" s="1"/>
  <c r="AB293" i="2"/>
  <c r="E276" i="2"/>
  <c r="AB256" i="2"/>
  <c r="E256" i="2" s="1"/>
  <c r="M247" i="2"/>
  <c r="AI295" i="2"/>
  <c r="AI341" i="2" s="1"/>
  <c r="AI258" i="2"/>
  <c r="V336" i="2"/>
  <c r="AG290" i="2"/>
  <c r="AG328" i="2"/>
  <c r="AD299" i="2"/>
  <c r="AD345" i="2" s="1"/>
  <c r="F345" i="2" s="1"/>
  <c r="AD262" i="2"/>
  <c r="F262" i="2" s="1"/>
  <c r="AD337" i="2"/>
  <c r="AI252" i="2"/>
  <c r="AI289" i="2"/>
  <c r="AI335" i="2" s="1"/>
  <c r="V289" i="2"/>
  <c r="V252" i="2"/>
  <c r="AG244" i="2"/>
  <c r="AB326" i="2"/>
  <c r="E296" i="2"/>
  <c r="AF326" i="2"/>
  <c r="G296" i="2"/>
  <c r="AQ155" i="2"/>
  <c r="AR155" i="2" s="1"/>
  <c r="BD104" i="2"/>
  <c r="BD158" i="2"/>
  <c r="AZ160" i="2"/>
  <c r="BA171" i="2"/>
  <c r="AZ158" i="2"/>
  <c r="AY158" i="2"/>
  <c r="AQ105" i="2"/>
  <c r="AR105" i="2" s="1"/>
  <c r="AY187" i="2"/>
  <c r="AQ160" i="2"/>
  <c r="BG171" i="2"/>
  <c r="AO158" i="2"/>
  <c r="AU158" i="2"/>
  <c r="BF158" i="2"/>
  <c r="AS158" i="2"/>
  <c r="BD105" i="2"/>
  <c r="AU105" i="2"/>
  <c r="AV105" i="2" s="1"/>
  <c r="AZ156" i="2"/>
  <c r="AS156" i="2"/>
  <c r="AT156" i="2" s="1"/>
  <c r="BB187" i="2"/>
  <c r="BB191" i="2" s="1"/>
  <c r="AU156" i="2"/>
  <c r="AV156" i="2" s="1"/>
  <c r="AO156" i="2"/>
  <c r="AP156" i="2"/>
  <c r="BG120" i="2"/>
  <c r="BE104" i="2"/>
  <c r="AY104" i="2"/>
  <c r="AW160" i="2"/>
  <c r="BC160" i="2"/>
  <c r="AW171" i="2"/>
  <c r="AP171" i="2"/>
  <c r="AW158" i="2"/>
  <c r="BE158" i="2"/>
  <c r="BC158" i="2"/>
  <c r="AP158" i="2"/>
  <c r="AQ158" i="2"/>
  <c r="BG158" i="2"/>
  <c r="AS105" i="2"/>
  <c r="AT105" i="2" s="1"/>
  <c r="AW105" i="2"/>
  <c r="AX105" i="2" s="1"/>
  <c r="AY105" i="2"/>
  <c r="AQ156" i="2"/>
  <c r="AR156" i="2" s="1"/>
  <c r="BE187" i="2"/>
  <c r="AS187" i="2"/>
  <c r="AT187" i="2" s="1"/>
  <c r="BC156" i="2"/>
  <c r="AO165" i="2"/>
  <c r="BD111" i="2"/>
  <c r="BG166" i="2"/>
  <c r="BG161" i="2"/>
  <c r="AQ107" i="2"/>
  <c r="AZ155" i="2"/>
  <c r="AQ191" i="2"/>
  <c r="BF111" i="2"/>
  <c r="BG111" i="2"/>
  <c r="AP111" i="2"/>
  <c r="BE107" i="2"/>
  <c r="AO155" i="2"/>
  <c r="BC155" i="2"/>
  <c r="AO111" i="2"/>
  <c r="AZ111" i="2"/>
  <c r="BC119" i="2"/>
  <c r="BA110" i="2"/>
  <c r="G216" i="2"/>
  <c r="AQ65" i="2"/>
  <c r="AU107" i="2"/>
  <c r="BA107" i="2"/>
  <c r="AP161" i="2"/>
  <c r="AO161" i="2"/>
  <c r="AZ110" i="2"/>
  <c r="BB155" i="2"/>
  <c r="BA155" i="2"/>
  <c r="AP155" i="2"/>
  <c r="BG155" i="2"/>
  <c r="BB190" i="2"/>
  <c r="BE191" i="2"/>
  <c r="AS111" i="2"/>
  <c r="BE111" i="2"/>
  <c r="AU111" i="2"/>
  <c r="AQ111" i="2"/>
  <c r="AW111" i="2"/>
  <c r="AY111" i="2"/>
  <c r="AG206" i="2"/>
  <c r="E214" i="2"/>
  <c r="D213" i="2"/>
  <c r="F214" i="2"/>
  <c r="F213" i="2"/>
  <c r="M201" i="2"/>
  <c r="AP107" i="2"/>
  <c r="BG107" i="2"/>
  <c r="AO107" i="2"/>
  <c r="AU161" i="2"/>
  <c r="AQ161" i="2"/>
  <c r="BA161" i="2"/>
  <c r="BE161" i="2"/>
  <c r="AW155" i="2"/>
  <c r="AX155" i="2" s="1"/>
  <c r="BE155" i="2"/>
  <c r="AS155" i="2"/>
  <c r="AT155" i="2" s="1"/>
  <c r="AU155" i="2"/>
  <c r="AV155" i="2" s="1"/>
  <c r="BD155" i="2"/>
  <c r="BF155" i="2"/>
  <c r="BE189" i="2"/>
  <c r="AZ190" i="2"/>
  <c r="BD190" i="2"/>
  <c r="BD191" i="2"/>
  <c r="AU119" i="2"/>
  <c r="G206" i="2"/>
  <c r="G213" i="2"/>
  <c r="AP191" i="2"/>
  <c r="M162" i="2"/>
  <c r="AS162" i="2" s="1"/>
  <c r="BD119" i="2"/>
  <c r="AY119" i="2"/>
  <c r="BF120" i="2"/>
  <c r="BA119" i="2"/>
  <c r="AS112" i="2"/>
  <c r="BA112" i="2"/>
  <c r="AQ120" i="2"/>
  <c r="BG119" i="2"/>
  <c r="BA120" i="2"/>
  <c r="AZ112" i="2"/>
  <c r="BD120" i="2"/>
  <c r="AQ119" i="2"/>
  <c r="AS120" i="2"/>
  <c r="AY120" i="2"/>
  <c r="M113" i="2"/>
  <c r="BC113" i="2" s="1"/>
  <c r="BF119" i="2"/>
  <c r="AO119" i="2"/>
  <c r="AS119" i="2"/>
  <c r="AW119" i="2"/>
  <c r="AZ119" i="2"/>
  <c r="BE119" i="2"/>
  <c r="M114" i="2"/>
  <c r="AZ114" i="2" s="1"/>
  <c r="D76" i="2"/>
  <c r="C202" i="2"/>
  <c r="X216" i="2"/>
  <c r="G209" i="2"/>
  <c r="F209" i="2"/>
  <c r="AW104" i="2"/>
  <c r="AX104" i="2" s="1"/>
  <c r="AU104" i="2"/>
  <c r="AV104" i="2" s="1"/>
  <c r="BF104" i="2"/>
  <c r="AS104" i="2"/>
  <c r="AT104" i="2" s="1"/>
  <c r="BG160" i="2"/>
  <c r="AP160" i="2"/>
  <c r="BA160" i="2"/>
  <c r="AZ171" i="2"/>
  <c r="BC171" i="2"/>
  <c r="AQ171" i="2"/>
  <c r="AQ189" i="2"/>
  <c r="AR189" i="2" s="1"/>
  <c r="BB189" i="2"/>
  <c r="AO187" i="2"/>
  <c r="BF187" i="2"/>
  <c r="BA166" i="2"/>
  <c r="D202" i="2"/>
  <c r="Z216" i="2"/>
  <c r="D216" i="2" s="1"/>
  <c r="F202" i="2"/>
  <c r="AD216" i="2"/>
  <c r="F216" i="2" s="1"/>
  <c r="G207" i="2"/>
  <c r="C188" i="2"/>
  <c r="C212" i="2"/>
  <c r="E188" i="2"/>
  <c r="E212" i="2"/>
  <c r="G215" i="2"/>
  <c r="D207" i="2"/>
  <c r="D211" i="2"/>
  <c r="M211" i="2" s="1"/>
  <c r="F207" i="2"/>
  <c r="D188" i="2"/>
  <c r="D212" i="2"/>
  <c r="F188" i="2"/>
  <c r="F212" i="2"/>
  <c r="D215" i="2"/>
  <c r="F215" i="2"/>
  <c r="C207" i="2"/>
  <c r="AY190" i="2"/>
  <c r="BA190" i="2"/>
  <c r="BC190" i="2"/>
  <c r="AS191" i="2"/>
  <c r="AU191" i="2"/>
  <c r="AO191" i="2"/>
  <c r="BF191" i="2"/>
  <c r="BC189" i="2"/>
  <c r="BA163" i="2"/>
  <c r="BD166" i="2"/>
  <c r="AQ166" i="2"/>
  <c r="AO104" i="2"/>
  <c r="AZ104" i="2"/>
  <c r="BA104" i="2"/>
  <c r="BC104" i="2"/>
  <c r="AP104" i="2"/>
  <c r="AQ104" i="2"/>
  <c r="AR104" i="2" s="1"/>
  <c r="BG104" i="2"/>
  <c r="AY160" i="2"/>
  <c r="AO160" i="2"/>
  <c r="BE160" i="2"/>
  <c r="BF160" i="2"/>
  <c r="AS160" i="2"/>
  <c r="AU160" i="2"/>
  <c r="AO171" i="2"/>
  <c r="BE171" i="2"/>
  <c r="AS171" i="2"/>
  <c r="AU171" i="2"/>
  <c r="BD171" i="2"/>
  <c r="BF171" i="2"/>
  <c r="AP189" i="2"/>
  <c r="BG189" i="2"/>
  <c r="BA189" i="2"/>
  <c r="BB434" i="2"/>
  <c r="BB438" i="2" s="1"/>
  <c r="BB442" i="2" s="1"/>
  <c r="AQ434" i="2"/>
  <c r="AR434" i="2" s="1"/>
  <c r="AR438" i="2" s="1"/>
  <c r="AR442" i="2" s="1"/>
  <c r="AW434" i="2"/>
  <c r="AX434" i="2" s="1"/>
  <c r="AX438" i="2" s="1"/>
  <c r="AX442" i="2" s="1"/>
  <c r="AP154" i="2"/>
  <c r="AS163" i="2"/>
  <c r="AP163" i="2"/>
  <c r="BE165" i="2"/>
  <c r="AS166" i="2"/>
  <c r="AZ166" i="2"/>
  <c r="AY166" i="2"/>
  <c r="AW163" i="2"/>
  <c r="BE163" i="2"/>
  <c r="AW165" i="2"/>
  <c r="BD165" i="2"/>
  <c r="AO166" i="2"/>
  <c r="AW166" i="2"/>
  <c r="BE166" i="2"/>
  <c r="BF166" i="2"/>
  <c r="AU166" i="2"/>
  <c r="BC166" i="2"/>
  <c r="AG208" i="2"/>
  <c r="BC61" i="2"/>
  <c r="BC65" i="2"/>
  <c r="BC107" i="2"/>
  <c r="AZ107" i="2"/>
  <c r="BF107" i="2"/>
  <c r="AY107" i="2"/>
  <c r="AS107" i="2"/>
  <c r="BD107" i="2"/>
  <c r="BC161" i="2"/>
  <c r="AZ161" i="2"/>
  <c r="BF161" i="2"/>
  <c r="AY161" i="2"/>
  <c r="AS161" i="2"/>
  <c r="BD161" i="2"/>
  <c r="AP110" i="2"/>
  <c r="BE110" i="2"/>
  <c r="M109" i="2"/>
  <c r="BA105" i="2"/>
  <c r="AP105" i="2"/>
  <c r="BB105" i="2"/>
  <c r="AO105" i="2"/>
  <c r="BE105" i="2"/>
  <c r="BG105" i="2"/>
  <c r="AZ105" i="2"/>
  <c r="BB156" i="2"/>
  <c r="BB160" i="2" s="1"/>
  <c r="BB164" i="2" s="1"/>
  <c r="AX375" i="2"/>
  <c r="AR375" i="2"/>
  <c r="AT375" i="2"/>
  <c r="AT374" i="2"/>
  <c r="AY156" i="2"/>
  <c r="BE156" i="2"/>
  <c r="AQ190" i="2"/>
  <c r="AR190" i="2" s="1"/>
  <c r="BG190" i="2"/>
  <c r="AS190" i="2"/>
  <c r="AT190" i="2" s="1"/>
  <c r="BF190" i="2"/>
  <c r="AU190" i="2"/>
  <c r="AV190" i="2" s="1"/>
  <c r="AP190" i="2"/>
  <c r="AO190" i="2"/>
  <c r="AS390" i="2"/>
  <c r="AT390" i="2" s="1"/>
  <c r="AT394" i="2" s="1"/>
  <c r="AT398" i="2" s="1"/>
  <c r="BE390" i="2"/>
  <c r="AZ191" i="2"/>
  <c r="BA191" i="2"/>
  <c r="BG191" i="2"/>
  <c r="BC191" i="2"/>
  <c r="AY191" i="2"/>
  <c r="AW191" i="2"/>
  <c r="BD156" i="2"/>
  <c r="BC417" i="2"/>
  <c r="BG156" i="2"/>
  <c r="AW156" i="2"/>
  <c r="AX156" i="2" s="1"/>
  <c r="AW112" i="2"/>
  <c r="BE112" i="2"/>
  <c r="AZ120" i="2"/>
  <c r="AW120" i="2"/>
  <c r="BE120" i="2"/>
  <c r="AU120" i="2"/>
  <c r="AP120" i="2"/>
  <c r="BC120" i="2"/>
  <c r="AS165" i="2"/>
  <c r="BA165" i="2"/>
  <c r="M116" i="2"/>
  <c r="AO116" i="2" s="1"/>
  <c r="AG211" i="2"/>
  <c r="AO189" i="2"/>
  <c r="BF189" i="2"/>
  <c r="AY189" i="2"/>
  <c r="AZ189" i="2"/>
  <c r="AS189" i="2"/>
  <c r="AT189" i="2" s="1"/>
  <c r="AW189" i="2"/>
  <c r="AX189" i="2" s="1"/>
  <c r="AU189" i="2"/>
  <c r="AV189" i="2" s="1"/>
  <c r="BD189" i="2"/>
  <c r="M193" i="2"/>
  <c r="AU106" i="2"/>
  <c r="AV106" i="2" s="1"/>
  <c r="AS106" i="2"/>
  <c r="AT106" i="2" s="1"/>
  <c r="BF106" i="2"/>
  <c r="BE106" i="2"/>
  <c r="AO106" i="2"/>
  <c r="BG106" i="2"/>
  <c r="AY106" i="2"/>
  <c r="BD106" i="2"/>
  <c r="BA106" i="2"/>
  <c r="AZ106" i="2"/>
  <c r="AP106" i="2"/>
  <c r="AW106" i="2"/>
  <c r="AX106" i="2" s="1"/>
  <c r="BC106" i="2"/>
  <c r="BB106" i="2"/>
  <c r="BB110" i="2" s="1"/>
  <c r="AQ106" i="2"/>
  <c r="AR106" i="2" s="1"/>
  <c r="AO118" i="2"/>
  <c r="AS118" i="2"/>
  <c r="AW118" i="2"/>
  <c r="BA118" i="2"/>
  <c r="BE118" i="2"/>
  <c r="AZ118" i="2"/>
  <c r="AP118" i="2"/>
  <c r="AQ118" i="2"/>
  <c r="AU118" i="2"/>
  <c r="AY118" i="2"/>
  <c r="BC118" i="2"/>
  <c r="BG118" i="2"/>
  <c r="BD118" i="2"/>
  <c r="BF118" i="2"/>
  <c r="AO169" i="2"/>
  <c r="AS169" i="2"/>
  <c r="AW169" i="2"/>
  <c r="BA169" i="2"/>
  <c r="BE169" i="2"/>
  <c r="AP169" i="2"/>
  <c r="BD169" i="2"/>
  <c r="AQ169" i="2"/>
  <c r="AU169" i="2"/>
  <c r="AY169" i="2"/>
  <c r="BC169" i="2"/>
  <c r="BG169" i="2"/>
  <c r="AZ169" i="2"/>
  <c r="BF169" i="2"/>
  <c r="BC110" i="2"/>
  <c r="AO110" i="2"/>
  <c r="AY110" i="2"/>
  <c r="AP162" i="2"/>
  <c r="X210" i="2"/>
  <c r="C196" i="2"/>
  <c r="AB210" i="2"/>
  <c r="E196" i="2"/>
  <c r="AP115" i="2"/>
  <c r="BD115" i="2"/>
  <c r="AO115" i="2"/>
  <c r="AW115" i="2"/>
  <c r="BE115" i="2"/>
  <c r="AU115" i="2"/>
  <c r="BC115" i="2"/>
  <c r="AZ115" i="2"/>
  <c r="BF115" i="2"/>
  <c r="AS115" i="2"/>
  <c r="BA115" i="2"/>
  <c r="AQ115" i="2"/>
  <c r="AY115" i="2"/>
  <c r="BG115" i="2"/>
  <c r="AZ164" i="2"/>
  <c r="BF164" i="2"/>
  <c r="AQ164" i="2"/>
  <c r="AU164" i="2"/>
  <c r="AY164" i="2"/>
  <c r="BC164" i="2"/>
  <c r="BG164" i="2"/>
  <c r="AP164" i="2"/>
  <c r="BD164" i="2"/>
  <c r="AO164" i="2"/>
  <c r="AS164" i="2"/>
  <c r="AW164" i="2"/>
  <c r="BA164" i="2"/>
  <c r="BE164" i="2"/>
  <c r="Z210" i="2"/>
  <c r="D192" i="2" s="1"/>
  <c r="D196" i="2"/>
  <c r="AD210" i="2"/>
  <c r="F192" i="2" s="1"/>
  <c r="F196" i="2"/>
  <c r="AG207" i="2"/>
  <c r="M199" i="2"/>
  <c r="E123" i="2"/>
  <c r="E122" i="2"/>
  <c r="AG122" i="2"/>
  <c r="G123" i="2"/>
  <c r="G122" i="2"/>
  <c r="Z214" i="2"/>
  <c r="D204" i="2"/>
  <c r="AG201" i="2"/>
  <c r="BA111" i="2"/>
  <c r="M108" i="2"/>
  <c r="AP108" i="2" s="1"/>
  <c r="B124" i="2"/>
  <c r="AG124" i="2"/>
  <c r="X215" i="2"/>
  <c r="C198" i="2"/>
  <c r="BF156" i="2"/>
  <c r="AU165" i="2"/>
  <c r="BC165" i="2"/>
  <c r="AZ165" i="2"/>
  <c r="AQ165" i="2"/>
  <c r="AY165" i="2"/>
  <c r="BG165" i="2"/>
  <c r="BF165" i="2"/>
  <c r="AQ167" i="2"/>
  <c r="AU167" i="2"/>
  <c r="AY167" i="2"/>
  <c r="BC167" i="2"/>
  <c r="BG167" i="2"/>
  <c r="AZ167" i="2"/>
  <c r="BF167" i="2"/>
  <c r="AO167" i="2"/>
  <c r="AS167" i="2"/>
  <c r="AW167" i="2"/>
  <c r="BA167" i="2"/>
  <c r="BE167" i="2"/>
  <c r="AP167" i="2"/>
  <c r="BD167" i="2"/>
  <c r="B216" i="2"/>
  <c r="M208" i="2"/>
  <c r="BD208" i="2" s="1"/>
  <c r="C206" i="2"/>
  <c r="AG209" i="2"/>
  <c r="AF210" i="2"/>
  <c r="G196" i="2"/>
  <c r="AG168" i="2"/>
  <c r="D168" i="2"/>
  <c r="M168" i="2" s="1"/>
  <c r="M159" i="2"/>
  <c r="AU159" i="2" s="1"/>
  <c r="C204" i="2"/>
  <c r="X214" i="2"/>
  <c r="C214" i="2" s="1"/>
  <c r="AG205" i="2"/>
  <c r="AB215" i="2"/>
  <c r="E198" i="2"/>
  <c r="M200" i="2"/>
  <c r="AO200" i="2" s="1"/>
  <c r="AG212" i="2"/>
  <c r="M194" i="2"/>
  <c r="AG213" i="2"/>
  <c r="AO112" i="2"/>
  <c r="AU112" i="2"/>
  <c r="BC112" i="2"/>
  <c r="BD112" i="2"/>
  <c r="AQ112" i="2"/>
  <c r="AY112" i="2"/>
  <c r="BG112" i="2"/>
  <c r="BF112" i="2"/>
  <c r="G124" i="2"/>
  <c r="AG117" i="2"/>
  <c r="B117" i="2"/>
  <c r="M117" i="2" s="1"/>
  <c r="AO163" i="2"/>
  <c r="AQ163" i="2"/>
  <c r="AY163" i="2"/>
  <c r="BG163" i="2"/>
  <c r="BF163" i="2"/>
  <c r="AU163" i="2"/>
  <c r="BC163" i="2"/>
  <c r="AZ163" i="2"/>
  <c r="BF157" i="2"/>
  <c r="BC157" i="2"/>
  <c r="AY157" i="2"/>
  <c r="AP157" i="2"/>
  <c r="AO157" i="2"/>
  <c r="AZ157" i="2"/>
  <c r="BB157" i="2"/>
  <c r="BB161" i="2" s="1"/>
  <c r="BB165" i="2" s="1"/>
  <c r="BB169" i="2" s="1"/>
  <c r="AW157" i="2"/>
  <c r="AX157" i="2" s="1"/>
  <c r="AX161" i="2" s="1"/>
  <c r="BA157" i="2"/>
  <c r="BE157" i="2"/>
  <c r="AQ157" i="2"/>
  <c r="AR157" i="2" s="1"/>
  <c r="BG157" i="2"/>
  <c r="BD157" i="2"/>
  <c r="AS157" i="2"/>
  <c r="AT157" i="2" s="1"/>
  <c r="AU157" i="2"/>
  <c r="AV157" i="2" s="1"/>
  <c r="BF110" i="2"/>
  <c r="AU110" i="2"/>
  <c r="AS110" i="2"/>
  <c r="BD110" i="2"/>
  <c r="AW110" i="2"/>
  <c r="AQ110" i="2"/>
  <c r="BG59" i="2"/>
  <c r="AT397" i="2"/>
  <c r="AP368" i="2"/>
  <c r="BG390" i="2"/>
  <c r="BB390" i="2"/>
  <c r="BB394" i="2" s="1"/>
  <c r="BB398" i="2" s="1"/>
  <c r="AO390" i="2"/>
  <c r="BF390" i="2"/>
  <c r="AR418" i="2"/>
  <c r="AR419" i="2"/>
  <c r="AV419" i="2"/>
  <c r="AZ434" i="2"/>
  <c r="BA434" i="2"/>
  <c r="AY434" i="2"/>
  <c r="BC434" i="2"/>
  <c r="BD434" i="2"/>
  <c r="AO434" i="2"/>
  <c r="BE434" i="2"/>
  <c r="M14" i="2"/>
  <c r="BC14" i="2" s="1"/>
  <c r="M11" i="2"/>
  <c r="AU11" i="2" s="1"/>
  <c r="AV11" i="2" s="1"/>
  <c r="BG61" i="2"/>
  <c r="AP65" i="2"/>
  <c r="AW65" i="2"/>
  <c r="AO154" i="2"/>
  <c r="AR397" i="2"/>
  <c r="AV397" i="2"/>
  <c r="AX397" i="2"/>
  <c r="BD187" i="2"/>
  <c r="BC187" i="2"/>
  <c r="AW187" i="2"/>
  <c r="AX187" i="2" s="1"/>
  <c r="AP187" i="2"/>
  <c r="AQ187" i="2"/>
  <c r="AR187" i="2" s="1"/>
  <c r="BG187" i="2"/>
  <c r="AU187" i="2"/>
  <c r="AV187" i="2" s="1"/>
  <c r="AT418" i="2"/>
  <c r="AV418" i="2"/>
  <c r="AY417" i="2"/>
  <c r="AW417" i="2"/>
  <c r="AX417" i="2" s="1"/>
  <c r="AX421" i="2" s="1"/>
  <c r="AT438" i="2"/>
  <c r="AT442" i="2" s="1"/>
  <c r="AV438" i="2"/>
  <c r="AV442" i="2" s="1"/>
  <c r="BB412" i="2"/>
  <c r="BB416" i="2" s="1"/>
  <c r="BB420" i="2" s="1"/>
  <c r="BC412" i="2"/>
  <c r="AO412" i="2"/>
  <c r="BE412" i="2"/>
  <c r="BF412" i="2"/>
  <c r="AY412" i="2"/>
  <c r="AZ412" i="2"/>
  <c r="M23" i="2"/>
  <c r="M16" i="2"/>
  <c r="BE16" i="2" s="1"/>
  <c r="M13" i="2"/>
  <c r="AU13" i="2" s="1"/>
  <c r="AV13" i="2" s="1"/>
  <c r="AP61" i="2"/>
  <c r="BG65" i="2"/>
  <c r="BA65" i="2"/>
  <c r="AZ59" i="2"/>
  <c r="AR374" i="2"/>
  <c r="BD368" i="2"/>
  <c r="BG368" i="2"/>
  <c r="AY390" i="2"/>
  <c r="AZ390" i="2"/>
  <c r="BA390" i="2"/>
  <c r="AU390" i="2"/>
  <c r="AV390" i="2" s="1"/>
  <c r="AV394" i="2" s="1"/>
  <c r="AV398" i="2" s="1"/>
  <c r="BD390" i="2"/>
  <c r="AW390" i="2"/>
  <c r="AX390" i="2" s="1"/>
  <c r="AX394" i="2" s="1"/>
  <c r="AX398" i="2" s="1"/>
  <c r="BF59" i="2"/>
  <c r="AS417" i="2"/>
  <c r="AT417" i="2" s="1"/>
  <c r="AT421" i="2" s="1"/>
  <c r="BB417" i="2"/>
  <c r="BB421" i="2" s="1"/>
  <c r="BD417" i="2"/>
  <c r="AP417" i="2"/>
  <c r="AR440" i="2"/>
  <c r="AD24" i="2"/>
  <c r="AD33" i="2" s="1"/>
  <c r="M69" i="2"/>
  <c r="G76" i="2"/>
  <c r="G77" i="2"/>
  <c r="M17" i="2"/>
  <c r="F77" i="2"/>
  <c r="H78" i="2"/>
  <c r="F78" i="2"/>
  <c r="D72" i="2"/>
  <c r="D79" i="2"/>
  <c r="F72" i="2"/>
  <c r="F79" i="2"/>
  <c r="E80" i="2"/>
  <c r="E82" i="2"/>
  <c r="G80" i="2"/>
  <c r="D63" i="2"/>
  <c r="D83" i="2"/>
  <c r="F82" i="2"/>
  <c r="G82" i="2"/>
  <c r="F67" i="2"/>
  <c r="F84" i="2"/>
  <c r="G72" i="2"/>
  <c r="G79" i="2"/>
  <c r="F63" i="2"/>
  <c r="F83" i="2"/>
  <c r="G67" i="2"/>
  <c r="G84" i="2"/>
  <c r="F73" i="2"/>
  <c r="F81" i="2"/>
  <c r="D62" i="2"/>
  <c r="M62" i="2" s="1"/>
  <c r="D77" i="2"/>
  <c r="E72" i="2"/>
  <c r="E79" i="2"/>
  <c r="BA57" i="2"/>
  <c r="AU59" i="2"/>
  <c r="AV59" i="2" s="1"/>
  <c r="AS59" i="2"/>
  <c r="AT59" i="2" s="1"/>
  <c r="BA59" i="2"/>
  <c r="BB59" i="2"/>
  <c r="BD59" i="2"/>
  <c r="AQ59" i="2"/>
  <c r="AR59" i="2" s="1"/>
  <c r="AY65" i="2"/>
  <c r="AZ65" i="2"/>
  <c r="AS65" i="2"/>
  <c r="AU65" i="2"/>
  <c r="BF65" i="2"/>
  <c r="AO65" i="2"/>
  <c r="BE65" i="2"/>
  <c r="AW59" i="2"/>
  <c r="AX59" i="2" s="1"/>
  <c r="AO59" i="2"/>
  <c r="AY59" i="2"/>
  <c r="BC59" i="2"/>
  <c r="BE59" i="2"/>
  <c r="AW61" i="2"/>
  <c r="AQ61" i="2"/>
  <c r="AS61" i="2"/>
  <c r="AS154" i="2"/>
  <c r="AT154" i="2" s="1"/>
  <c r="BB373" i="2"/>
  <c r="BB377" i="2" s="1"/>
  <c r="AU368" i="2"/>
  <c r="AV368" i="2" s="1"/>
  <c r="AV372" i="2" s="1"/>
  <c r="AV376" i="2" s="1"/>
  <c r="AW368" i="2"/>
  <c r="AX368" i="2" s="1"/>
  <c r="AX372" i="2" s="1"/>
  <c r="AQ368" i="2"/>
  <c r="AR368" i="2" s="1"/>
  <c r="AR372" i="2" s="1"/>
  <c r="AR376" i="2" s="1"/>
  <c r="AS368" i="2"/>
  <c r="AT368" i="2" s="1"/>
  <c r="AT372" i="2" s="1"/>
  <c r="AT376" i="2" s="1"/>
  <c r="AU373" i="2"/>
  <c r="AV373" i="2" s="1"/>
  <c r="AV377" i="2" s="1"/>
  <c r="AR441" i="2"/>
  <c r="AT419" i="2"/>
  <c r="AQ417" i="2"/>
  <c r="AR417" i="2" s="1"/>
  <c r="AR421" i="2" s="1"/>
  <c r="BA417" i="2"/>
  <c r="AU417" i="2"/>
  <c r="AV417" i="2" s="1"/>
  <c r="AV421" i="2" s="1"/>
  <c r="BG417" i="2"/>
  <c r="AO417" i="2"/>
  <c r="BE417" i="2"/>
  <c r="AT440" i="2"/>
  <c r="AG22" i="2"/>
  <c r="M60" i="2"/>
  <c r="AY60" i="2" s="1"/>
  <c r="BD61" i="2"/>
  <c r="AO61" i="2"/>
  <c r="BE61" i="2"/>
  <c r="BF61" i="2"/>
  <c r="AY61" i="2"/>
  <c r="AZ61" i="2"/>
  <c r="AG77" i="2"/>
  <c r="AG79" i="2"/>
  <c r="AG72" i="2"/>
  <c r="AI24" i="2"/>
  <c r="AI33" i="2" s="1"/>
  <c r="H15" i="2"/>
  <c r="AB35" i="2"/>
  <c r="E26" i="2"/>
  <c r="M26" i="2" s="1"/>
  <c r="D22" i="2"/>
  <c r="D20" i="2"/>
  <c r="AP70" i="2"/>
  <c r="BD70" i="2"/>
  <c r="AQ70" i="2"/>
  <c r="AY70" i="2"/>
  <c r="BG70" i="2"/>
  <c r="BA70" i="2"/>
  <c r="BE70" i="2"/>
  <c r="BF70" i="2"/>
  <c r="BC70" i="2"/>
  <c r="AO70" i="2"/>
  <c r="AZ70" i="2"/>
  <c r="AU70" i="2"/>
  <c r="AS70" i="2"/>
  <c r="AW70" i="2"/>
  <c r="D58" i="2"/>
  <c r="M58" i="2" s="1"/>
  <c r="AG80" i="2"/>
  <c r="AG83" i="2"/>
  <c r="AG78" i="2"/>
  <c r="M74" i="2"/>
  <c r="M68" i="2"/>
  <c r="AG76" i="2"/>
  <c r="AF24" i="2"/>
  <c r="AF33" i="2" s="1"/>
  <c r="G33" i="2" s="1"/>
  <c r="G15" i="2"/>
  <c r="G22" i="2"/>
  <c r="G20" i="2"/>
  <c r="C22" i="2"/>
  <c r="C20" i="2"/>
  <c r="D80" i="2"/>
  <c r="AG82" i="2"/>
  <c r="M66" i="2"/>
  <c r="AG84" i="2"/>
  <c r="Z81" i="2"/>
  <c r="D78" i="2"/>
  <c r="AF81" i="2"/>
  <c r="G78" i="2"/>
  <c r="M19" i="2"/>
  <c r="AW18" i="2" s="1"/>
  <c r="M12" i="2"/>
  <c r="BD12" i="2" s="1"/>
  <c r="M75" i="2"/>
  <c r="M71" i="2"/>
  <c r="AQ57" i="2"/>
  <c r="AR57" i="2" s="1"/>
  <c r="AZ57" i="2"/>
  <c r="AU57" i="2"/>
  <c r="AV57" i="2" s="1"/>
  <c r="AV61" i="2" s="1"/>
  <c r="BG57" i="2"/>
  <c r="BD38" i="2"/>
  <c r="AW38" i="2"/>
  <c r="AU38" i="2"/>
  <c r="AP38" i="2"/>
  <c r="AO38" i="2"/>
  <c r="BE38" i="2"/>
  <c r="BC38" i="2"/>
  <c r="AZ38" i="2"/>
  <c r="AY38" i="2"/>
  <c r="BA38" i="2"/>
  <c r="BF38" i="2"/>
  <c r="BG38" i="2"/>
  <c r="AQ38" i="2"/>
  <c r="AS38" i="2"/>
  <c r="F32" i="2"/>
  <c r="Z31" i="2"/>
  <c r="D31" i="2" s="1"/>
  <c r="D25" i="2"/>
  <c r="D37" i="2"/>
  <c r="Z24" i="2"/>
  <c r="G32" i="2"/>
  <c r="C37" i="2"/>
  <c r="X24" i="2"/>
  <c r="V33" i="2"/>
  <c r="B32" i="2"/>
  <c r="E37" i="2"/>
  <c r="AB24" i="2"/>
  <c r="AB33" i="2" s="1"/>
  <c r="E24" i="2" s="1"/>
  <c r="AZ154" i="2"/>
  <c r="BF154" i="2"/>
  <c r="AY57" i="2"/>
  <c r="BC57" i="2"/>
  <c r="BB57" i="2"/>
  <c r="BB61" i="2" s="1"/>
  <c r="AO57" i="2"/>
  <c r="BB368" i="2"/>
  <c r="BB372" i="2" s="1"/>
  <c r="BB376" i="2" s="1"/>
  <c r="BC368" i="2"/>
  <c r="AO368" i="2"/>
  <c r="BE368" i="2"/>
  <c r="BF368" i="2"/>
  <c r="AY368" i="2"/>
  <c r="AZ368" i="2"/>
  <c r="BG373" i="2"/>
  <c r="AW373" i="2"/>
  <c r="AX373" i="2" s="1"/>
  <c r="AX377" i="2" s="1"/>
  <c r="AV441" i="2"/>
  <c r="AX441" i="2"/>
  <c r="AX419" i="2"/>
  <c r="AV440" i="2"/>
  <c r="AG26" i="2"/>
  <c r="AF35" i="2"/>
  <c r="G35" i="2" s="1"/>
  <c r="X35" i="2"/>
  <c r="C35" i="2" s="1"/>
  <c r="C29" i="2"/>
  <c r="X31" i="2"/>
  <c r="C25" i="2"/>
  <c r="AG20" i="2"/>
  <c r="AD35" i="2"/>
  <c r="F29" i="2"/>
  <c r="Z35" i="2"/>
  <c r="D29" i="2"/>
  <c r="AX440" i="2"/>
  <c r="AX376" i="2"/>
  <c r="BD154" i="2"/>
  <c r="AY154" i="2"/>
  <c r="AU154" i="2"/>
  <c r="AV154" i="2" s="1"/>
  <c r="AV158" i="2" s="1"/>
  <c r="BE154" i="2"/>
  <c r="AP57" i="2"/>
  <c r="BE57" i="2"/>
  <c r="BF57" i="2"/>
  <c r="AW57" i="2"/>
  <c r="AX57" i="2" s="1"/>
  <c r="BD57" i="2"/>
  <c r="AS57" i="2"/>
  <c r="AT57" i="2" s="1"/>
  <c r="AV375" i="2"/>
  <c r="AX396" i="2"/>
  <c r="AY373" i="2"/>
  <c r="AS373" i="2"/>
  <c r="AT373" i="2" s="1"/>
  <c r="AT377" i="2" s="1"/>
  <c r="BD373" i="2"/>
  <c r="AP373" i="2"/>
  <c r="AX416" i="2"/>
  <c r="AX420" i="2" s="1"/>
  <c r="AV396" i="2"/>
  <c r="AV416" i="2"/>
  <c r="AV420" i="2" s="1"/>
  <c r="BA154" i="2"/>
  <c r="AQ154" i="2"/>
  <c r="AR154" i="2" s="1"/>
  <c r="AR158" i="2" s="1"/>
  <c r="BG154" i="2"/>
  <c r="BB154" i="2"/>
  <c r="BB158" i="2" s="1"/>
  <c r="BC154" i="2"/>
  <c r="AW154" i="2"/>
  <c r="AX154" i="2" s="1"/>
  <c r="AX158" i="2" s="1"/>
  <c r="AV374" i="2"/>
  <c r="AQ373" i="2"/>
  <c r="AR373" i="2" s="1"/>
  <c r="AR377" i="2" s="1"/>
  <c r="AZ373" i="2"/>
  <c r="BA373" i="2"/>
  <c r="BC373" i="2"/>
  <c r="AO373" i="2"/>
  <c r="BE373" i="2"/>
  <c r="AT416" i="2"/>
  <c r="AT420" i="2" s="1"/>
  <c r="AR416" i="2"/>
  <c r="AR420" i="2" s="1"/>
  <c r="AR396" i="2"/>
  <c r="AR398" i="2"/>
  <c r="BC439" i="2"/>
  <c r="AU439" i="2"/>
  <c r="AV439" i="2" s="1"/>
  <c r="AV443" i="2" s="1"/>
  <c r="BB439" i="2"/>
  <c r="BB443" i="2" s="1"/>
  <c r="BA439" i="2"/>
  <c r="AS439" i="2"/>
  <c r="AT439" i="2" s="1"/>
  <c r="AT443" i="2" s="1"/>
  <c r="BD439" i="2"/>
  <c r="AZ439" i="2"/>
  <c r="BG439" i="2"/>
  <c r="AY439" i="2"/>
  <c r="AQ439" i="2"/>
  <c r="AR439" i="2" s="1"/>
  <c r="AR443" i="2" s="1"/>
  <c r="BF439" i="2"/>
  <c r="AP439" i="2"/>
  <c r="BE439" i="2"/>
  <c r="AW439" i="2"/>
  <c r="AX439" i="2" s="1"/>
  <c r="AX443" i="2" s="1"/>
  <c r="AO439" i="2"/>
  <c r="AT396" i="2"/>
  <c r="BC395" i="2"/>
  <c r="AU395" i="2"/>
  <c r="AV395" i="2" s="1"/>
  <c r="AV399" i="2" s="1"/>
  <c r="BB395" i="2"/>
  <c r="BB399" i="2" s="1"/>
  <c r="BA395" i="2"/>
  <c r="AS395" i="2"/>
  <c r="AT395" i="2" s="1"/>
  <c r="AT399" i="2" s="1"/>
  <c r="AZ395" i="2"/>
  <c r="BG395" i="2"/>
  <c r="AY395" i="2"/>
  <c r="AQ395" i="2"/>
  <c r="AR395" i="2" s="1"/>
  <c r="AR399" i="2" s="1"/>
  <c r="BF395" i="2"/>
  <c r="AP395" i="2"/>
  <c r="BE395" i="2"/>
  <c r="AW395" i="2"/>
  <c r="AX395" i="2" s="1"/>
  <c r="AX399" i="2" s="1"/>
  <c r="AO395" i="2"/>
  <c r="BD395" i="2"/>
  <c r="BA103" i="2"/>
  <c r="AS103" i="2"/>
  <c r="AT103" i="2" s="1"/>
  <c r="AZ103" i="2"/>
  <c r="BF103" i="2"/>
  <c r="AP103" i="2"/>
  <c r="BE103" i="2"/>
  <c r="BC103" i="2"/>
  <c r="AU103" i="2"/>
  <c r="AV103" i="2" s="1"/>
  <c r="BB103" i="2"/>
  <c r="BB107" i="2" s="1"/>
  <c r="BB111" i="2" s="1"/>
  <c r="BB115" i="2" s="1"/>
  <c r="BB119" i="2" s="1"/>
  <c r="AW103" i="2"/>
  <c r="AX103" i="2" s="1"/>
  <c r="AX107" i="2" s="1"/>
  <c r="AQ103" i="2"/>
  <c r="AR103" i="2" s="1"/>
  <c r="AO103" i="2"/>
  <c r="BG103" i="2"/>
  <c r="BD103" i="2"/>
  <c r="AY103" i="2"/>
  <c r="AU17" i="2"/>
  <c r="BE17" i="2"/>
  <c r="BG17" i="2"/>
  <c r="AW17" i="2"/>
  <c r="BF17" i="2"/>
  <c r="AY17" i="2"/>
  <c r="AO17" i="2"/>
  <c r="AZ17" i="2"/>
  <c r="AP17" i="2"/>
  <c r="BA17" i="2"/>
  <c r="AQ17" i="2"/>
  <c r="BD17" i="2"/>
  <c r="AS17" i="2"/>
  <c r="BC17" i="2"/>
  <c r="M28" i="2"/>
  <c r="AG15" i="2"/>
  <c r="M262" i="2" l="1"/>
  <c r="M329" i="2"/>
  <c r="AO329" i="2" s="1"/>
  <c r="AF338" i="2"/>
  <c r="G292" i="2"/>
  <c r="BF329" i="2"/>
  <c r="AZ329" i="2"/>
  <c r="BD329" i="2"/>
  <c r="H296" i="2"/>
  <c r="M296" i="2" s="1"/>
  <c r="AS329" i="2"/>
  <c r="BC329" i="2"/>
  <c r="BG329" i="2"/>
  <c r="M334" i="2"/>
  <c r="AP329" i="2"/>
  <c r="AY329" i="2"/>
  <c r="BE329" i="2"/>
  <c r="AU329" i="2"/>
  <c r="BA329" i="2"/>
  <c r="D296" i="2"/>
  <c r="M258" i="2"/>
  <c r="AW329" i="2"/>
  <c r="AQ329" i="2"/>
  <c r="AG336" i="2"/>
  <c r="AI338" i="2"/>
  <c r="H292" i="2"/>
  <c r="F296" i="2"/>
  <c r="M276" i="2"/>
  <c r="AS276" i="2" s="1"/>
  <c r="M345" i="2"/>
  <c r="AQ325" i="2"/>
  <c r="AU325" i="2"/>
  <c r="AY325" i="2"/>
  <c r="BC325" i="2"/>
  <c r="BG325" i="2"/>
  <c r="BD325" i="2"/>
  <c r="BF325" i="2"/>
  <c r="AS325" i="2"/>
  <c r="BA325" i="2"/>
  <c r="AZ325" i="2"/>
  <c r="AO325" i="2"/>
  <c r="AW325" i="2"/>
  <c r="BE325" i="2"/>
  <c r="AP325" i="2"/>
  <c r="BD276" i="2"/>
  <c r="BC276" i="2"/>
  <c r="AU276" i="2"/>
  <c r="AP276" i="2"/>
  <c r="BE276" i="2"/>
  <c r="AW276" i="2"/>
  <c r="AO276" i="2"/>
  <c r="AZ330" i="2"/>
  <c r="BF330" i="2"/>
  <c r="AS330" i="2"/>
  <c r="BA330" i="2"/>
  <c r="AU330" i="2"/>
  <c r="AQ330" i="2"/>
  <c r="BD330" i="2"/>
  <c r="AW330" i="2"/>
  <c r="BC330" i="2"/>
  <c r="AY330" i="2"/>
  <c r="AP330" i="2"/>
  <c r="AO330" i="2"/>
  <c r="BE330" i="2"/>
  <c r="BG330" i="2"/>
  <c r="BF276" i="2"/>
  <c r="BG276" i="2"/>
  <c r="AY276" i="2"/>
  <c r="AQ276" i="2"/>
  <c r="AZ276" i="2"/>
  <c r="BA276" i="2"/>
  <c r="V335" i="2"/>
  <c r="AG289" i="2"/>
  <c r="AI260" i="2"/>
  <c r="AI297" i="2"/>
  <c r="AI343" i="2" s="1"/>
  <c r="H331" i="2"/>
  <c r="AB301" i="2"/>
  <c r="AB347" i="2" s="1"/>
  <c r="AB264" i="2"/>
  <c r="E241" i="2"/>
  <c r="E280" i="2"/>
  <c r="AB339" i="2"/>
  <c r="X266" i="2"/>
  <c r="X303" i="2"/>
  <c r="X349" i="2" s="1"/>
  <c r="C349" i="2" s="1"/>
  <c r="AF300" i="2"/>
  <c r="AF346" i="2" s="1"/>
  <c r="AF263" i="2"/>
  <c r="G263" i="2" s="1"/>
  <c r="C261" i="2"/>
  <c r="X335" i="2"/>
  <c r="X260" i="2"/>
  <c r="X297" i="2"/>
  <c r="C331" i="2"/>
  <c r="X306" i="2"/>
  <c r="C306" i="2" s="1"/>
  <c r="M306" i="2" s="1"/>
  <c r="X269" i="2"/>
  <c r="C295" i="2"/>
  <c r="Z304" i="2"/>
  <c r="Z350" i="2" s="1"/>
  <c r="Z267" i="2"/>
  <c r="D267" i="2" s="1"/>
  <c r="AI302" i="2"/>
  <c r="AI348" i="2" s="1"/>
  <c r="AI265" i="2"/>
  <c r="V265" i="2"/>
  <c r="V302" i="2"/>
  <c r="AG257" i="2"/>
  <c r="AI264" i="2"/>
  <c r="AI301" i="2"/>
  <c r="AI347" i="2" s="1"/>
  <c r="H347" i="2" s="1"/>
  <c r="AD339" i="2"/>
  <c r="F280" i="2"/>
  <c r="V264" i="2"/>
  <c r="V301" i="2"/>
  <c r="AG256" i="2"/>
  <c r="X304" i="2"/>
  <c r="X350" i="2" s="1"/>
  <c r="X267" i="2"/>
  <c r="V266" i="2"/>
  <c r="V303" i="2"/>
  <c r="AG258" i="2"/>
  <c r="V341" i="2"/>
  <c r="AG341" i="2" s="1"/>
  <c r="AG295" i="2"/>
  <c r="AD335" i="2"/>
  <c r="F261" i="2"/>
  <c r="AD297" i="2"/>
  <c r="AD260" i="2"/>
  <c r="F331" i="2"/>
  <c r="V263" i="2"/>
  <c r="V300" i="2"/>
  <c r="AG255" i="2"/>
  <c r="AB303" i="2"/>
  <c r="AB349" i="2" s="1"/>
  <c r="E349" i="2" s="1"/>
  <c r="AB266" i="2"/>
  <c r="AF307" i="2"/>
  <c r="AF270" i="2"/>
  <c r="G270" i="2" s="1"/>
  <c r="G238" i="2"/>
  <c r="X270" i="2"/>
  <c r="X307" i="2"/>
  <c r="C307" i="2" s="1"/>
  <c r="C238" i="2"/>
  <c r="AF260" i="2"/>
  <c r="AF297" i="2"/>
  <c r="AF343" i="2" s="1"/>
  <c r="G331" i="2"/>
  <c r="AB260" i="2"/>
  <c r="AB297" i="2"/>
  <c r="AB343" i="2" s="1"/>
  <c r="E331" i="2"/>
  <c r="D238" i="2"/>
  <c r="Z307" i="2"/>
  <c r="D307" i="2" s="1"/>
  <c r="M307" i="2" s="1"/>
  <c r="Z270" i="2"/>
  <c r="D270" i="2" s="1"/>
  <c r="V306" i="2"/>
  <c r="V269" i="2"/>
  <c r="AG261" i="2"/>
  <c r="G253" i="2"/>
  <c r="AF266" i="2"/>
  <c r="AF303" i="2"/>
  <c r="AF349" i="2" s="1"/>
  <c r="G349" i="2" s="1"/>
  <c r="AP242" i="2"/>
  <c r="BA242" i="2"/>
  <c r="X300" i="2"/>
  <c r="X346" i="2" s="1"/>
  <c r="C304" i="2"/>
  <c r="X263" i="2"/>
  <c r="C263" i="2" s="1"/>
  <c r="AF306" i="2"/>
  <c r="AF269" i="2"/>
  <c r="G295" i="2"/>
  <c r="AO245" i="2"/>
  <c r="AS245" i="2"/>
  <c r="AW245" i="2"/>
  <c r="BA245" i="2"/>
  <c r="BE245" i="2"/>
  <c r="AZ245" i="2"/>
  <c r="AP245" i="2"/>
  <c r="AU245" i="2"/>
  <c r="BC245" i="2"/>
  <c r="BD245" i="2"/>
  <c r="AQ245" i="2"/>
  <c r="AY245" i="2"/>
  <c r="BG245" i="2"/>
  <c r="BF245" i="2"/>
  <c r="V342" i="2"/>
  <c r="AG342" i="2" s="1"/>
  <c r="AG296" i="2"/>
  <c r="AG331" i="2"/>
  <c r="Z339" i="2"/>
  <c r="D280" i="2"/>
  <c r="Z297" i="2"/>
  <c r="Z260" i="2"/>
  <c r="D260" i="2" s="1"/>
  <c r="D331" i="2"/>
  <c r="D261" i="2"/>
  <c r="Z335" i="2"/>
  <c r="AG337" i="2"/>
  <c r="V307" i="2"/>
  <c r="V270" i="2"/>
  <c r="AG262" i="2"/>
  <c r="V345" i="2"/>
  <c r="AG345" i="2" s="1"/>
  <c r="AG299" i="2"/>
  <c r="AI306" i="2"/>
  <c r="H295" i="2"/>
  <c r="AI269" i="2"/>
  <c r="AI314" i="2" s="1"/>
  <c r="Z306" i="2"/>
  <c r="D306" i="2" s="1"/>
  <c r="D295" i="2"/>
  <c r="Z269" i="2"/>
  <c r="M283" i="2"/>
  <c r="AF265" i="2"/>
  <c r="AF302" i="2"/>
  <c r="Z300" i="2"/>
  <c r="Z346" i="2" s="1"/>
  <c r="D304" i="2"/>
  <c r="Z263" i="2"/>
  <c r="D263" i="2" s="1"/>
  <c r="AB300" i="2"/>
  <c r="AB346" i="2" s="1"/>
  <c r="AB263" i="2"/>
  <c r="E263" i="2" s="1"/>
  <c r="E304" i="2"/>
  <c r="E239" i="2"/>
  <c r="AB338" i="2"/>
  <c r="AB306" i="2"/>
  <c r="E306" i="2" s="1"/>
  <c r="E295" i="2"/>
  <c r="AB269" i="2"/>
  <c r="AI304" i="2"/>
  <c r="AI350" i="2" s="1"/>
  <c r="AI267" i="2"/>
  <c r="AI312" i="2" s="1"/>
  <c r="Z302" i="2"/>
  <c r="Z265" i="2"/>
  <c r="V297" i="2"/>
  <c r="V260" i="2"/>
  <c r="AG252" i="2"/>
  <c r="AD307" i="2"/>
  <c r="F307" i="2" s="1"/>
  <c r="AD270" i="2"/>
  <c r="F238" i="2"/>
  <c r="AI266" i="2"/>
  <c r="AI303" i="2"/>
  <c r="AI349" i="2" s="1"/>
  <c r="H349" i="2" s="1"/>
  <c r="AO278" i="2"/>
  <c r="AS278" i="2"/>
  <c r="AW278" i="2"/>
  <c r="BA278" i="2"/>
  <c r="BE278" i="2"/>
  <c r="AZ278" i="2"/>
  <c r="AP278" i="2"/>
  <c r="AQ278" i="2"/>
  <c r="AU278" i="2"/>
  <c r="AY278" i="2"/>
  <c r="BC278" i="2"/>
  <c r="BD278" i="2"/>
  <c r="BG278" i="2"/>
  <c r="BF278" i="2"/>
  <c r="X301" i="2"/>
  <c r="X347" i="2" s="1"/>
  <c r="C347" i="2" s="1"/>
  <c r="X264" i="2"/>
  <c r="C241" i="2"/>
  <c r="C280" i="2"/>
  <c r="X339" i="2"/>
  <c r="M322" i="2"/>
  <c r="AG334" i="2"/>
  <c r="V340" i="2"/>
  <c r="AG340" i="2" s="1"/>
  <c r="AG294" i="2"/>
  <c r="AD264" i="2"/>
  <c r="AD301" i="2"/>
  <c r="AD347" i="2" s="1"/>
  <c r="F347" i="2" s="1"/>
  <c r="F241" i="2"/>
  <c r="V339" i="2"/>
  <c r="AG293" i="2"/>
  <c r="AB304" i="2"/>
  <c r="AB350" i="2" s="1"/>
  <c r="AB267" i="2"/>
  <c r="M275" i="2"/>
  <c r="AD303" i="2"/>
  <c r="AD349" i="2" s="1"/>
  <c r="F349" i="2" s="1"/>
  <c r="F253" i="2"/>
  <c r="AD266" i="2"/>
  <c r="AG333" i="2"/>
  <c r="X302" i="2"/>
  <c r="C260" i="2"/>
  <c r="X265" i="2"/>
  <c r="AF301" i="2"/>
  <c r="AF347" i="2" s="1"/>
  <c r="G241" i="2"/>
  <c r="AF264" i="2"/>
  <c r="M240" i="2"/>
  <c r="V338" i="2"/>
  <c r="AG292" i="2"/>
  <c r="AB270" i="2"/>
  <c r="AB307" i="2"/>
  <c r="E307" i="2" s="1"/>
  <c r="G261" i="2"/>
  <c r="AF335" i="2"/>
  <c r="E261" i="2"/>
  <c r="AB335" i="2"/>
  <c r="AG326" i="2"/>
  <c r="AI307" i="2"/>
  <c r="AI270" i="2"/>
  <c r="AI315" i="2" s="1"/>
  <c r="AD306" i="2"/>
  <c r="F306" i="2" s="1"/>
  <c r="AD269" i="2"/>
  <c r="F295" i="2"/>
  <c r="V344" i="2"/>
  <c r="AG344" i="2" s="1"/>
  <c r="AG298" i="2"/>
  <c r="M242" i="2"/>
  <c r="BD242" i="2" s="1"/>
  <c r="AI300" i="2"/>
  <c r="AI346" i="2" s="1"/>
  <c r="AI263" i="2"/>
  <c r="F239" i="2"/>
  <c r="AD338" i="2"/>
  <c r="AD263" i="2"/>
  <c r="F263" i="2" s="1"/>
  <c r="AD300" i="2"/>
  <c r="AD346" i="2" s="1"/>
  <c r="F304" i="2"/>
  <c r="M320" i="2"/>
  <c r="C239" i="2"/>
  <c r="X338" i="2"/>
  <c r="M270" i="2"/>
  <c r="AD304" i="2"/>
  <c r="AD350" i="2" s="1"/>
  <c r="AD267" i="2"/>
  <c r="F267" i="2" s="1"/>
  <c r="V304" i="2"/>
  <c r="V267" i="2"/>
  <c r="AG259" i="2"/>
  <c r="AD302" i="2"/>
  <c r="AD265" i="2"/>
  <c r="F260" i="2"/>
  <c r="Z264" i="2"/>
  <c r="Z301" i="2"/>
  <c r="Z347" i="2" s="1"/>
  <c r="D347" i="2" s="1"/>
  <c r="D241" i="2"/>
  <c r="AG330" i="2"/>
  <c r="AF304" i="2"/>
  <c r="AF350" i="2" s="1"/>
  <c r="AF267" i="2"/>
  <c r="G267" i="2" s="1"/>
  <c r="Z303" i="2"/>
  <c r="Z349" i="2" s="1"/>
  <c r="D349" i="2" s="1"/>
  <c r="D253" i="2"/>
  <c r="Z266" i="2"/>
  <c r="AB265" i="2"/>
  <c r="AB302" i="2"/>
  <c r="AB348" i="2" s="1"/>
  <c r="E260" i="2"/>
  <c r="M244" i="2"/>
  <c r="D239" i="2"/>
  <c r="Z338" i="2"/>
  <c r="AG329" i="2"/>
  <c r="M279" i="2"/>
  <c r="BD279" i="2" s="1"/>
  <c r="AR107" i="2"/>
  <c r="AR111" i="2" s="1"/>
  <c r="AR115" i="2" s="1"/>
  <c r="AR119" i="2" s="1"/>
  <c r="AO108" i="2"/>
  <c r="AR160" i="2"/>
  <c r="AR164" i="2" s="1"/>
  <c r="BG159" i="2"/>
  <c r="AT160" i="2"/>
  <c r="AT164" i="2" s="1"/>
  <c r="AZ162" i="2"/>
  <c r="AQ162" i="2"/>
  <c r="AR162" i="2" s="1"/>
  <c r="AR166" i="2" s="1"/>
  <c r="AR170" i="2" s="1"/>
  <c r="AS159" i="2"/>
  <c r="AT159" i="2" s="1"/>
  <c r="AT163" i="2" s="1"/>
  <c r="AT167" i="2" s="1"/>
  <c r="AT158" i="2"/>
  <c r="AT162" i="2" s="1"/>
  <c r="AT166" i="2" s="1"/>
  <c r="AT170" i="2" s="1"/>
  <c r="AV160" i="2"/>
  <c r="AV164" i="2" s="1"/>
  <c r="AX160" i="2"/>
  <c r="AX164" i="2" s="1"/>
  <c r="AS11" i="2"/>
  <c r="AT11" i="2" s="1"/>
  <c r="AX111" i="2"/>
  <c r="AX115" i="2" s="1"/>
  <c r="AX119" i="2" s="1"/>
  <c r="M213" i="2"/>
  <c r="AO213" i="2" s="1"/>
  <c r="AT191" i="2"/>
  <c r="BG16" i="2"/>
  <c r="AU14" i="2"/>
  <c r="BG162" i="2"/>
  <c r="AY162" i="2"/>
  <c r="BC162" i="2"/>
  <c r="BA162" i="2"/>
  <c r="AW159" i="2"/>
  <c r="AX159" i="2" s="1"/>
  <c r="AX171" i="2" s="1"/>
  <c r="BC159" i="2"/>
  <c r="AV107" i="2"/>
  <c r="AV111" i="2" s="1"/>
  <c r="AV115" i="2" s="1"/>
  <c r="AV119" i="2" s="1"/>
  <c r="BB162" i="2"/>
  <c r="BB166" i="2" s="1"/>
  <c r="BB170" i="2" s="1"/>
  <c r="AR191" i="2"/>
  <c r="AV161" i="2"/>
  <c r="AV165" i="2" s="1"/>
  <c r="AV169" i="2" s="1"/>
  <c r="BF162" i="2"/>
  <c r="BE162" i="2"/>
  <c r="AU162" i="2"/>
  <c r="AV162" i="2" s="1"/>
  <c r="AV166" i="2" s="1"/>
  <c r="AV170" i="2" s="1"/>
  <c r="AW162" i="2"/>
  <c r="AX162" i="2" s="1"/>
  <c r="AX166" i="2" s="1"/>
  <c r="AX170" i="2" s="1"/>
  <c r="AO162" i="2"/>
  <c r="BD162" i="2"/>
  <c r="AS16" i="2"/>
  <c r="BF18" i="2"/>
  <c r="BG14" i="2"/>
  <c r="BE14" i="2"/>
  <c r="BD108" i="2"/>
  <c r="M206" i="2"/>
  <c r="M209" i="2"/>
  <c r="AO209" i="2" s="1"/>
  <c r="M202" i="2"/>
  <c r="AU202" i="2" s="1"/>
  <c r="AZ13" i="2"/>
  <c r="AO11" i="2"/>
  <c r="BF159" i="2"/>
  <c r="BD159" i="2"/>
  <c r="AQ159" i="2"/>
  <c r="AR159" i="2" s="1"/>
  <c r="AR163" i="2" s="1"/>
  <c r="AR167" i="2" s="1"/>
  <c r="BB159" i="2"/>
  <c r="BB171" i="2" s="1"/>
  <c r="AZ108" i="2"/>
  <c r="BF108" i="2"/>
  <c r="AY116" i="2"/>
  <c r="BC12" i="2"/>
  <c r="AO13" i="2"/>
  <c r="BG11" i="2"/>
  <c r="BC11" i="2"/>
  <c r="BA159" i="2"/>
  <c r="AP159" i="2"/>
  <c r="AV159" i="2"/>
  <c r="AV163" i="2" s="1"/>
  <c r="AV167" i="2" s="1"/>
  <c r="AO159" i="2"/>
  <c r="BE159" i="2"/>
  <c r="AY159" i="2"/>
  <c r="AZ159" i="2"/>
  <c r="M22" i="2"/>
  <c r="AP22" i="2" s="1"/>
  <c r="AR161" i="2"/>
  <c r="AR165" i="2" s="1"/>
  <c r="AR169" i="2" s="1"/>
  <c r="BF116" i="2"/>
  <c r="AS113" i="2"/>
  <c r="BE114" i="2"/>
  <c r="BC114" i="2"/>
  <c r="AP114" i="2"/>
  <c r="BB114" i="2"/>
  <c r="BB118" i="2" s="1"/>
  <c r="AW114" i="2"/>
  <c r="BD114" i="2"/>
  <c r="M76" i="2"/>
  <c r="AW76" i="2" s="1"/>
  <c r="AW113" i="2"/>
  <c r="AU113" i="2"/>
  <c r="BE113" i="2"/>
  <c r="AZ113" i="2"/>
  <c r="AZ116" i="2"/>
  <c r="BF113" i="2"/>
  <c r="AQ113" i="2"/>
  <c r="AS116" i="2"/>
  <c r="BG113" i="2"/>
  <c r="AY113" i="2"/>
  <c r="AP113" i="2"/>
  <c r="BA113" i="2"/>
  <c r="AO113" i="2"/>
  <c r="BD113" i="2"/>
  <c r="BG114" i="2"/>
  <c r="BA114" i="2"/>
  <c r="AY114" i="2"/>
  <c r="AS114" i="2"/>
  <c r="AU114" i="2"/>
  <c r="AO114" i="2"/>
  <c r="AQ114" i="2"/>
  <c r="BF114" i="2"/>
  <c r="M77" i="2"/>
  <c r="AS77" i="2" s="1"/>
  <c r="M84" i="2"/>
  <c r="BG84" i="2" s="1"/>
  <c r="AX165" i="2"/>
  <c r="AX169" i="2" s="1"/>
  <c r="BB109" i="2"/>
  <c r="BB113" i="2" s="1"/>
  <c r="BB117" i="2" s="1"/>
  <c r="BC62" i="2"/>
  <c r="AZ62" i="2"/>
  <c r="AQ211" i="2"/>
  <c r="AY211" i="2"/>
  <c r="BG211" i="2"/>
  <c r="BF211" i="2"/>
  <c r="AW211" i="2"/>
  <c r="AS211" i="2"/>
  <c r="AZ211" i="2"/>
  <c r="AU211" i="2"/>
  <c r="BC211" i="2"/>
  <c r="BD211" i="2"/>
  <c r="AO211" i="2"/>
  <c r="BE211" i="2"/>
  <c r="BA211" i="2"/>
  <c r="AP211" i="2"/>
  <c r="D205" i="2"/>
  <c r="D214" i="2"/>
  <c r="M214" i="2" s="1"/>
  <c r="C192" i="2"/>
  <c r="C210" i="2"/>
  <c r="AU208" i="2"/>
  <c r="BC208" i="2"/>
  <c r="AO208" i="2"/>
  <c r="M212" i="2"/>
  <c r="D210" i="2"/>
  <c r="AU18" i="2"/>
  <c r="AY13" i="2"/>
  <c r="BC13" i="2"/>
  <c r="AZ11" i="2"/>
  <c r="AP11" i="2"/>
  <c r="AW11" i="2"/>
  <c r="AX11" i="2" s="1"/>
  <c r="AS108" i="2"/>
  <c r="AT108" i="2" s="1"/>
  <c r="AT126" i="2" s="1"/>
  <c r="AY108" i="2"/>
  <c r="AU108" i="2"/>
  <c r="AV108" i="2" s="1"/>
  <c r="AV126" i="2" s="1"/>
  <c r="BE108" i="2"/>
  <c r="AV191" i="2"/>
  <c r="E216" i="2"/>
  <c r="E215" i="2"/>
  <c r="G192" i="2"/>
  <c r="G210" i="2"/>
  <c r="C216" i="2"/>
  <c r="C215" i="2"/>
  <c r="AS208" i="2"/>
  <c r="BA208" i="2"/>
  <c r="BE208" i="2"/>
  <c r="AP208" i="2"/>
  <c r="M207" i="2"/>
  <c r="AU207" i="2" s="1"/>
  <c r="M188" i="2"/>
  <c r="F210" i="2"/>
  <c r="AG216" i="2"/>
  <c r="BF200" i="2"/>
  <c r="AY200" i="2"/>
  <c r="BD200" i="2"/>
  <c r="AU200" i="2"/>
  <c r="AZ200" i="2"/>
  <c r="BA200" i="2"/>
  <c r="AS200" i="2"/>
  <c r="BG200" i="2"/>
  <c r="AQ200" i="2"/>
  <c r="BC200" i="2"/>
  <c r="AP200" i="2"/>
  <c r="BE200" i="2"/>
  <c r="AW200" i="2"/>
  <c r="AQ208" i="2"/>
  <c r="AZ208" i="2"/>
  <c r="BG208" i="2"/>
  <c r="BF208" i="2"/>
  <c r="AY208" i="2"/>
  <c r="AW208" i="2"/>
  <c r="AP199" i="2"/>
  <c r="AZ16" i="2"/>
  <c r="BD18" i="2"/>
  <c r="AO18" i="2"/>
  <c r="AO14" i="2"/>
  <c r="BF14" i="2"/>
  <c r="BD14" i="2"/>
  <c r="AQ14" i="2"/>
  <c r="M15" i="2"/>
  <c r="AS15" i="2" s="1"/>
  <c r="M63" i="2"/>
  <c r="AU63" i="2" s="1"/>
  <c r="AV63" i="2" s="1"/>
  <c r="BG116" i="2"/>
  <c r="AQ116" i="2"/>
  <c r="BA116" i="2"/>
  <c r="AV110" i="2"/>
  <c r="AT107" i="2"/>
  <c r="AT111" i="2" s="1"/>
  <c r="AT115" i="2" s="1"/>
  <c r="AT119" i="2" s="1"/>
  <c r="AX191" i="2"/>
  <c r="AR110" i="2"/>
  <c r="AT161" i="2"/>
  <c r="AT165" i="2" s="1"/>
  <c r="AT169" i="2" s="1"/>
  <c r="AG210" i="2"/>
  <c r="AT110" i="2"/>
  <c r="AY12" i="2"/>
  <c r="AS13" i="2"/>
  <c r="AT13" i="2" s="1"/>
  <c r="AT17" i="2" s="1"/>
  <c r="BA13" i="2"/>
  <c r="AW13" i="2"/>
  <c r="AX13" i="2" s="1"/>
  <c r="AX17" i="2" s="1"/>
  <c r="BB13" i="2"/>
  <c r="BB17" i="2" s="1"/>
  <c r="BA14" i="2"/>
  <c r="AZ14" i="2"/>
  <c r="AY14" i="2"/>
  <c r="AW14" i="2"/>
  <c r="AP14" i="2"/>
  <c r="AS14" i="2"/>
  <c r="BA108" i="2"/>
  <c r="AQ108" i="2"/>
  <c r="AR108" i="2" s="1"/>
  <c r="AR112" i="2" s="1"/>
  <c r="BG108" i="2"/>
  <c r="BB108" i="2"/>
  <c r="BB112" i="2" s="1"/>
  <c r="BB116" i="2" s="1"/>
  <c r="BB120" i="2" s="1"/>
  <c r="BC108" i="2"/>
  <c r="AW108" i="2"/>
  <c r="AX108" i="2" s="1"/>
  <c r="AX112" i="2" s="1"/>
  <c r="AZ60" i="2"/>
  <c r="M124" i="2"/>
  <c r="BB124" i="2" s="1"/>
  <c r="BD116" i="2"/>
  <c r="BC116" i="2"/>
  <c r="AU116" i="2"/>
  <c r="AP116" i="2"/>
  <c r="BE116" i="2"/>
  <c r="AW116" i="2"/>
  <c r="M123" i="2"/>
  <c r="BF123" i="2" s="1"/>
  <c r="AY109" i="2"/>
  <c r="AP109" i="2"/>
  <c r="BD109" i="2"/>
  <c r="BC109" i="2"/>
  <c r="AS109" i="2"/>
  <c r="AT109" i="2" s="1"/>
  <c r="AO109" i="2"/>
  <c r="BE109" i="2"/>
  <c r="BG109" i="2"/>
  <c r="AQ109" i="2"/>
  <c r="AR109" i="2" s="1"/>
  <c r="BF109" i="2"/>
  <c r="AU109" i="2"/>
  <c r="AV109" i="2" s="1"/>
  <c r="AZ109" i="2"/>
  <c r="BA109" i="2"/>
  <c r="AW109" i="2"/>
  <c r="AX109" i="2" s="1"/>
  <c r="BG194" i="2"/>
  <c r="BA194" i="2"/>
  <c r="AW194" i="2"/>
  <c r="AX194" i="2" s="1"/>
  <c r="AS194" i="2"/>
  <c r="AT194" i="2" s="1"/>
  <c r="BC194" i="2"/>
  <c r="BE194" i="2"/>
  <c r="AY194" i="2"/>
  <c r="BD194" i="2"/>
  <c r="AP194" i="2"/>
  <c r="AU194" i="2"/>
  <c r="AV194" i="2" s="1"/>
  <c r="AQ194" i="2"/>
  <c r="AR194" i="2" s="1"/>
  <c r="AO194" i="2"/>
  <c r="BF194" i="2"/>
  <c r="AZ194" i="2"/>
  <c r="BC199" i="2"/>
  <c r="BA199" i="2"/>
  <c r="AQ199" i="2"/>
  <c r="AZ199" i="2"/>
  <c r="AY199" i="2"/>
  <c r="AW199" i="2"/>
  <c r="BD199" i="2"/>
  <c r="BB194" i="2"/>
  <c r="M204" i="2"/>
  <c r="BG199" i="2"/>
  <c r="BF199" i="2"/>
  <c r="AS199" i="2"/>
  <c r="AU199" i="2"/>
  <c r="BE199" i="2"/>
  <c r="AO199" i="2"/>
  <c r="BG193" i="2"/>
  <c r="AQ193" i="2"/>
  <c r="AR193" i="2" s="1"/>
  <c r="AP193" i="2"/>
  <c r="BE193" i="2"/>
  <c r="AO193" i="2"/>
  <c r="BC193" i="2"/>
  <c r="AS193" i="2"/>
  <c r="AT193" i="2" s="1"/>
  <c r="AZ193" i="2"/>
  <c r="AY193" i="2"/>
  <c r="BF193" i="2"/>
  <c r="BA193" i="2"/>
  <c r="AW193" i="2"/>
  <c r="AX193" i="2" s="1"/>
  <c r="BD193" i="2"/>
  <c r="AU193" i="2"/>
  <c r="AV193" i="2" s="1"/>
  <c r="BB193" i="2"/>
  <c r="AW62" i="2"/>
  <c r="AO12" i="2"/>
  <c r="AU12" i="2"/>
  <c r="AV12" i="2" s="1"/>
  <c r="M37" i="2"/>
  <c r="AU37" i="2" s="1"/>
  <c r="AP117" i="2"/>
  <c r="BD117" i="2"/>
  <c r="AO117" i="2"/>
  <c r="AW117" i="2"/>
  <c r="BE117" i="2"/>
  <c r="AU117" i="2"/>
  <c r="BC117" i="2"/>
  <c r="AZ117" i="2"/>
  <c r="BF117" i="2"/>
  <c r="AS117" i="2"/>
  <c r="BA117" i="2"/>
  <c r="AQ117" i="2"/>
  <c r="AY117" i="2"/>
  <c r="BG117" i="2"/>
  <c r="AZ168" i="2"/>
  <c r="BF168" i="2"/>
  <c r="AQ168" i="2"/>
  <c r="AU168" i="2"/>
  <c r="AY168" i="2"/>
  <c r="BC168" i="2"/>
  <c r="BG168" i="2"/>
  <c r="AP168" i="2"/>
  <c r="BD168" i="2"/>
  <c r="AO168" i="2"/>
  <c r="AS168" i="2"/>
  <c r="AW168" i="2"/>
  <c r="BA168" i="2"/>
  <c r="BE168" i="2"/>
  <c r="M196" i="2"/>
  <c r="AX110" i="2"/>
  <c r="AG214" i="2"/>
  <c r="C205" i="2"/>
  <c r="AG215" i="2"/>
  <c r="M198" i="2"/>
  <c r="AS198" i="2" s="1"/>
  <c r="M122" i="2"/>
  <c r="BB168" i="2"/>
  <c r="BC16" i="2"/>
  <c r="BA16" i="2"/>
  <c r="BF16" i="2"/>
  <c r="AU16" i="2"/>
  <c r="BC18" i="2"/>
  <c r="BE18" i="2"/>
  <c r="BG18" i="2"/>
  <c r="BA11" i="2"/>
  <c r="BB11" i="2"/>
  <c r="AQ11" i="2"/>
  <c r="AR11" i="2" s="1"/>
  <c r="AY11" i="2"/>
  <c r="BF11" i="2"/>
  <c r="BE11" i="2"/>
  <c r="BD11" i="2"/>
  <c r="BF62" i="2"/>
  <c r="AU62" i="2"/>
  <c r="AP12" i="2"/>
  <c r="AQ12" i="2"/>
  <c r="AR12" i="2" s="1"/>
  <c r="AW12" i="2"/>
  <c r="AX12" i="2" s="1"/>
  <c r="AS12" i="2"/>
  <c r="AT12" i="2" s="1"/>
  <c r="AQ13" i="2"/>
  <c r="AR13" i="2" s="1"/>
  <c r="AR17" i="2" s="1"/>
  <c r="BG13" i="2"/>
  <c r="AP13" i="2"/>
  <c r="BF13" i="2"/>
  <c r="BE13" i="2"/>
  <c r="BD13" i="2"/>
  <c r="AS60" i="2"/>
  <c r="AT60" i="2" s="1"/>
  <c r="AT65" i="2" s="1"/>
  <c r="BC60" i="2"/>
  <c r="M82" i="2"/>
  <c r="AS82" i="2" s="1"/>
  <c r="BD62" i="2"/>
  <c r="AY62" i="2"/>
  <c r="BA62" i="2"/>
  <c r="BD16" i="2"/>
  <c r="AQ16" i="2"/>
  <c r="AP16" i="2"/>
  <c r="AO16" i="2"/>
  <c r="AY16" i="2"/>
  <c r="AW16" i="2"/>
  <c r="BB12" i="2"/>
  <c r="BB16" i="2" s="1"/>
  <c r="BA12" i="2"/>
  <c r="AZ12" i="2"/>
  <c r="BG12" i="2"/>
  <c r="BF12" i="2"/>
  <c r="BE12" i="2"/>
  <c r="AP60" i="2"/>
  <c r="AQ60" i="2"/>
  <c r="AR60" i="2" s="1"/>
  <c r="AR65" i="2" s="1"/>
  <c r="AU60" i="2"/>
  <c r="AV60" i="2" s="1"/>
  <c r="AV65" i="2" s="1"/>
  <c r="BB60" i="2"/>
  <c r="BB65" i="2" s="1"/>
  <c r="BB69" i="2" s="1"/>
  <c r="BF60" i="2"/>
  <c r="M83" i="2"/>
  <c r="AP83" i="2" s="1"/>
  <c r="M72" i="2"/>
  <c r="M67" i="2"/>
  <c r="BG67" i="2" s="1"/>
  <c r="G73" i="2"/>
  <c r="G81" i="2"/>
  <c r="D73" i="2"/>
  <c r="D81" i="2"/>
  <c r="AT61" i="2"/>
  <c r="AX61" i="2"/>
  <c r="M80" i="2"/>
  <c r="AO80" i="2" s="1"/>
  <c r="M79" i="2"/>
  <c r="BG79" i="2" s="1"/>
  <c r="BE66" i="2"/>
  <c r="BG66" i="2"/>
  <c r="AS66" i="2"/>
  <c r="AP66" i="2"/>
  <c r="AO66" i="2"/>
  <c r="AU66" i="2"/>
  <c r="AV66" i="2" s="1"/>
  <c r="AV70" i="2" s="1"/>
  <c r="AZ66" i="2"/>
  <c r="AW66" i="2"/>
  <c r="BC66" i="2"/>
  <c r="AQ66" i="2"/>
  <c r="AO62" i="2"/>
  <c r="BE62" i="2"/>
  <c r="AP62" i="2"/>
  <c r="AQ62" i="2"/>
  <c r="BG62" i="2"/>
  <c r="AS62" i="2"/>
  <c r="BB66" i="2"/>
  <c r="BB70" i="2" s="1"/>
  <c r="BB74" i="2" s="1"/>
  <c r="BG58" i="2"/>
  <c r="AQ58" i="2"/>
  <c r="AR58" i="2" s="1"/>
  <c r="AP58" i="2"/>
  <c r="AW58" i="2"/>
  <c r="AX58" i="2" s="1"/>
  <c r="BD58" i="2"/>
  <c r="AU58" i="2"/>
  <c r="AV58" i="2" s="1"/>
  <c r="AZ58" i="2"/>
  <c r="AS58" i="2"/>
  <c r="AT58" i="2" s="1"/>
  <c r="AY58" i="2"/>
  <c r="BF58" i="2"/>
  <c r="BE58" i="2"/>
  <c r="AO58" i="2"/>
  <c r="BC58" i="2"/>
  <c r="BB58" i="2"/>
  <c r="BB62" i="2" s="1"/>
  <c r="BA58" i="2"/>
  <c r="BD60" i="2"/>
  <c r="BG60" i="2"/>
  <c r="BA60" i="2"/>
  <c r="BE60" i="2"/>
  <c r="AO60" i="2"/>
  <c r="AY66" i="2"/>
  <c r="BD66" i="2"/>
  <c r="BA66" i="2"/>
  <c r="BF66" i="2"/>
  <c r="AW60" i="2"/>
  <c r="AX60" i="2" s="1"/>
  <c r="AX65" i="2" s="1"/>
  <c r="AS18" i="2"/>
  <c r="AQ18" i="2"/>
  <c r="AP18" i="2"/>
  <c r="BA18" i="2"/>
  <c r="AZ18" i="2"/>
  <c r="AY18" i="2"/>
  <c r="AR61" i="2"/>
  <c r="M20" i="2"/>
  <c r="D30" i="2"/>
  <c r="D35" i="2"/>
  <c r="F30" i="2"/>
  <c r="F35" i="2"/>
  <c r="AG81" i="2"/>
  <c r="M78" i="2"/>
  <c r="AP78" i="2" s="1"/>
  <c r="AO71" i="2"/>
  <c r="AS71" i="2"/>
  <c r="AW71" i="2"/>
  <c r="BA71" i="2"/>
  <c r="BE71" i="2"/>
  <c r="AP71" i="2"/>
  <c r="BD71" i="2"/>
  <c r="AQ71" i="2"/>
  <c r="AY71" i="2"/>
  <c r="BG71" i="2"/>
  <c r="AZ71" i="2"/>
  <c r="AU71" i="2"/>
  <c r="BC71" i="2"/>
  <c r="BF71" i="2"/>
  <c r="AP68" i="2"/>
  <c r="BD68" i="2"/>
  <c r="AQ68" i="2"/>
  <c r="AY68" i="2"/>
  <c r="BG68" i="2"/>
  <c r="BA68" i="2"/>
  <c r="BE68" i="2"/>
  <c r="AZ68" i="2"/>
  <c r="AU68" i="2"/>
  <c r="AS68" i="2"/>
  <c r="AW68" i="2"/>
  <c r="BF68" i="2"/>
  <c r="BC68" i="2"/>
  <c r="AO68" i="2"/>
  <c r="F24" i="2"/>
  <c r="F33" i="2"/>
  <c r="AP74" i="2"/>
  <c r="BD74" i="2"/>
  <c r="AQ74" i="2"/>
  <c r="AY74" i="2"/>
  <c r="BG74" i="2"/>
  <c r="BA74" i="2"/>
  <c r="BE74" i="2"/>
  <c r="AZ74" i="2"/>
  <c r="AU74" i="2"/>
  <c r="AS74" i="2"/>
  <c r="AW74" i="2"/>
  <c r="BF74" i="2"/>
  <c r="BC74" i="2"/>
  <c r="AO74" i="2"/>
  <c r="AO69" i="2"/>
  <c r="AS69" i="2"/>
  <c r="AW69" i="2"/>
  <c r="BA69" i="2"/>
  <c r="BE69" i="2"/>
  <c r="AP69" i="2"/>
  <c r="BD69" i="2"/>
  <c r="AU69" i="2"/>
  <c r="BC69" i="2"/>
  <c r="BF69" i="2"/>
  <c r="AQ69" i="2"/>
  <c r="AY69" i="2"/>
  <c r="BG69" i="2"/>
  <c r="AZ69" i="2"/>
  <c r="AO75" i="2"/>
  <c r="AS75" i="2"/>
  <c r="AP75" i="2"/>
  <c r="AY75" i="2"/>
  <c r="BC75" i="2"/>
  <c r="BG75" i="2"/>
  <c r="BD75" i="2"/>
  <c r="AU75" i="2"/>
  <c r="BA75" i="2"/>
  <c r="AZ75" i="2"/>
  <c r="AQ75" i="2"/>
  <c r="AW75" i="2"/>
  <c r="BE75" i="2"/>
  <c r="BF75" i="2"/>
  <c r="E30" i="2"/>
  <c r="E35" i="2"/>
  <c r="AO10" i="2"/>
  <c r="AQ28" i="2"/>
  <c r="AY28" i="2"/>
  <c r="BC28" i="2"/>
  <c r="AS28" i="2"/>
  <c r="BA28" i="2"/>
  <c r="AP28" i="2"/>
  <c r="AO28" i="2"/>
  <c r="BF28" i="2"/>
  <c r="BG28" i="2"/>
  <c r="AU28" i="2"/>
  <c r="AZ28" i="2"/>
  <c r="AW28" i="2"/>
  <c r="BE28" i="2"/>
  <c r="BD28" i="2"/>
  <c r="M25" i="2"/>
  <c r="C31" i="2"/>
  <c r="M31" i="2" s="1"/>
  <c r="AG31" i="2"/>
  <c r="C30" i="2"/>
  <c r="AG35" i="2"/>
  <c r="AG24" i="2"/>
  <c r="M29" i="2"/>
  <c r="X33" i="2"/>
  <c r="C32" i="2"/>
  <c r="Z33" i="2"/>
  <c r="D32" i="2"/>
  <c r="AU10" i="2"/>
  <c r="AV10" i="2" s="1"/>
  <c r="BF10" i="2"/>
  <c r="AY10" i="2"/>
  <c r="BD10" i="2"/>
  <c r="BB10" i="2"/>
  <c r="BB14" i="2" s="1"/>
  <c r="BB18" i="2" s="1"/>
  <c r="BG10" i="2"/>
  <c r="AP10" i="2"/>
  <c r="AZ10" i="2"/>
  <c r="BA10" i="2"/>
  <c r="BC10" i="2"/>
  <c r="AV17" i="2"/>
  <c r="AQ10" i="2"/>
  <c r="AR10" i="2" s="1"/>
  <c r="BE10" i="2"/>
  <c r="AS10" i="2"/>
  <c r="AT10" i="2" s="1"/>
  <c r="AW10" i="2"/>
  <c r="AX10" i="2" s="1"/>
  <c r="BF242" i="2" l="1"/>
  <c r="AQ242" i="2"/>
  <c r="BG242" i="2"/>
  <c r="BC242" i="2"/>
  <c r="AU242" i="2"/>
  <c r="BE242" i="2"/>
  <c r="M292" i="2"/>
  <c r="AS242" i="2"/>
  <c r="AW242" i="2"/>
  <c r="AZ242" i="2"/>
  <c r="AO242" i="2"/>
  <c r="AY242" i="2"/>
  <c r="M263" i="2"/>
  <c r="Z343" i="2"/>
  <c r="D297" i="2"/>
  <c r="M216" i="2"/>
  <c r="AD348" i="2"/>
  <c r="F302" i="2"/>
  <c r="X343" i="2"/>
  <c r="C297" i="2"/>
  <c r="AD343" i="2"/>
  <c r="F297" i="2"/>
  <c r="BA334" i="2"/>
  <c r="BF334" i="2"/>
  <c r="AY334" i="2"/>
  <c r="BE334" i="2"/>
  <c r="BC334" i="2"/>
  <c r="AO334" i="2"/>
  <c r="AW334" i="2"/>
  <c r="AQ334" i="2"/>
  <c r="AZ334" i="2"/>
  <c r="AU334" i="2"/>
  <c r="BD334" i="2"/>
  <c r="BG334" i="2"/>
  <c r="AP334" i="2"/>
  <c r="AS334" i="2"/>
  <c r="AB312" i="2"/>
  <c r="E312" i="2" s="1"/>
  <c r="E267" i="2"/>
  <c r="Z348" i="2"/>
  <c r="D302" i="2"/>
  <c r="AF348" i="2"/>
  <c r="G302" i="2"/>
  <c r="X312" i="2"/>
  <c r="C312" i="2" s="1"/>
  <c r="C267" i="2"/>
  <c r="X348" i="2"/>
  <c r="C302" i="2"/>
  <c r="AQ307" i="2"/>
  <c r="BF307" i="2"/>
  <c r="AU307" i="2"/>
  <c r="BD307" i="2"/>
  <c r="BE307" i="2"/>
  <c r="AS307" i="2"/>
  <c r="BC307" i="2"/>
  <c r="BA307" i="2"/>
  <c r="AZ307" i="2"/>
  <c r="AP307" i="2"/>
  <c r="AW307" i="2"/>
  <c r="AY307" i="2"/>
  <c r="BG307" i="2"/>
  <c r="AO307" i="2"/>
  <c r="M347" i="2"/>
  <c r="AS213" i="2"/>
  <c r="AS345" i="2"/>
  <c r="AZ345" i="2"/>
  <c r="BF345" i="2"/>
  <c r="BE345" i="2"/>
  <c r="BC345" i="2"/>
  <c r="AQ345" i="2"/>
  <c r="BG345" i="2"/>
  <c r="BA345" i="2"/>
  <c r="AW345" i="2"/>
  <c r="AO345" i="2"/>
  <c r="BD345" i="2"/>
  <c r="AU345" i="2"/>
  <c r="AP345" i="2"/>
  <c r="AY345" i="2"/>
  <c r="AQ320" i="2"/>
  <c r="AU320" i="2"/>
  <c r="AY320" i="2"/>
  <c r="BC320" i="2"/>
  <c r="BD320" i="2"/>
  <c r="BG320" i="2"/>
  <c r="BE320" i="2"/>
  <c r="AO320" i="2"/>
  <c r="AW320" i="2"/>
  <c r="AZ320" i="2"/>
  <c r="AP320" i="2"/>
  <c r="AS320" i="2"/>
  <c r="BA320" i="2"/>
  <c r="BF320" i="2"/>
  <c r="BA279" i="2"/>
  <c r="BC279" i="2"/>
  <c r="AS279" i="2"/>
  <c r="AU279" i="2"/>
  <c r="BE279" i="2"/>
  <c r="AO279" i="2"/>
  <c r="AP279" i="2"/>
  <c r="BC275" i="2"/>
  <c r="BA275" i="2"/>
  <c r="AZ275" i="2"/>
  <c r="AY275" i="2"/>
  <c r="BF275" i="2"/>
  <c r="BE275" i="2"/>
  <c r="AO275" i="2"/>
  <c r="BD275" i="2"/>
  <c r="AU275" i="2"/>
  <c r="AS275" i="2"/>
  <c r="BG275" i="2"/>
  <c r="AQ275" i="2"/>
  <c r="AP275" i="2"/>
  <c r="AW275" i="2"/>
  <c r="AP322" i="2"/>
  <c r="AZ322" i="2"/>
  <c r="BC322" i="2"/>
  <c r="AO322" i="2"/>
  <c r="BD322" i="2"/>
  <c r="AQ322" i="2"/>
  <c r="BG322" i="2"/>
  <c r="BA322" i="2"/>
  <c r="BF322" i="2"/>
  <c r="AW322" i="2"/>
  <c r="BE322" i="2"/>
  <c r="AY322" i="2"/>
  <c r="AU322" i="2"/>
  <c r="AS322" i="2"/>
  <c r="AQ283" i="2"/>
  <c r="BF283" i="2"/>
  <c r="BE283" i="2"/>
  <c r="AS283" i="2"/>
  <c r="AU283" i="2"/>
  <c r="AY283" i="2"/>
  <c r="BD283" i="2"/>
  <c r="AP283" i="2"/>
  <c r="BG283" i="2"/>
  <c r="BC283" i="2"/>
  <c r="AO283" i="2"/>
  <c r="AZ283" i="2"/>
  <c r="BA283" i="2"/>
  <c r="AW283" i="2"/>
  <c r="AZ315" i="2"/>
  <c r="BF315" i="2"/>
  <c r="AS315" i="2"/>
  <c r="BA315" i="2"/>
  <c r="AU315" i="2"/>
  <c r="AQ315" i="2"/>
  <c r="BG315" i="2"/>
  <c r="BD315" i="2"/>
  <c r="AW315" i="2"/>
  <c r="BC315" i="2"/>
  <c r="AP315" i="2"/>
  <c r="AO315" i="2"/>
  <c r="BE315" i="2"/>
  <c r="AY315" i="2"/>
  <c r="BG279" i="2"/>
  <c r="BF279" i="2"/>
  <c r="AQ279" i="2"/>
  <c r="AZ279" i="2"/>
  <c r="AY279" i="2"/>
  <c r="AW279" i="2"/>
  <c r="BD306" i="2"/>
  <c r="AW306" i="2"/>
  <c r="BC306" i="2"/>
  <c r="AP306" i="2"/>
  <c r="BE306" i="2"/>
  <c r="AO306" i="2"/>
  <c r="AY306" i="2"/>
  <c r="AZ306" i="2"/>
  <c r="AQ306" i="2"/>
  <c r="BA306" i="2"/>
  <c r="BF306" i="2"/>
  <c r="BG306" i="2"/>
  <c r="AU306" i="2"/>
  <c r="AS306" i="2"/>
  <c r="AZ296" i="2"/>
  <c r="BF296" i="2"/>
  <c r="AU296" i="2"/>
  <c r="BC296" i="2"/>
  <c r="AS296" i="2"/>
  <c r="AO296" i="2"/>
  <c r="AW296" i="2"/>
  <c r="AP296" i="2"/>
  <c r="AQ296" i="2"/>
  <c r="BG296" i="2"/>
  <c r="BE296" i="2"/>
  <c r="BD296" i="2"/>
  <c r="AY296" i="2"/>
  <c r="BA296" i="2"/>
  <c r="AP249" i="2"/>
  <c r="BD249" i="2"/>
  <c r="AO249" i="2"/>
  <c r="AW249" i="2"/>
  <c r="BE249" i="2"/>
  <c r="AY249" i="2"/>
  <c r="AU249" i="2"/>
  <c r="AZ249" i="2"/>
  <c r="BF249" i="2"/>
  <c r="AS249" i="2"/>
  <c r="BA249" i="2"/>
  <c r="AQ249" i="2"/>
  <c r="BG249" i="2"/>
  <c r="BC249" i="2"/>
  <c r="BF286" i="2"/>
  <c r="BA286" i="2"/>
  <c r="AQ286" i="2"/>
  <c r="AZ286" i="2"/>
  <c r="AO286" i="2"/>
  <c r="BE286" i="2"/>
  <c r="BC286" i="2"/>
  <c r="AP286" i="2"/>
  <c r="AS286" i="2"/>
  <c r="BG286" i="2"/>
  <c r="AU286" i="2"/>
  <c r="BD286" i="2"/>
  <c r="AW286" i="2"/>
  <c r="AY286" i="2"/>
  <c r="Z311" i="2"/>
  <c r="Z274" i="2"/>
  <c r="D237" i="2"/>
  <c r="G264" i="2"/>
  <c r="AF312" i="2"/>
  <c r="V312" i="2"/>
  <c r="AG267" i="2"/>
  <c r="F264" i="2"/>
  <c r="AD312" i="2"/>
  <c r="F312" i="2" s="1"/>
  <c r="AO247" i="2"/>
  <c r="AY247" i="2"/>
  <c r="BE247" i="2"/>
  <c r="BA247" i="2"/>
  <c r="BD247" i="2"/>
  <c r="AP247" i="2"/>
  <c r="BC247" i="2"/>
  <c r="AZ247" i="2"/>
  <c r="AU247" i="2"/>
  <c r="BG247" i="2"/>
  <c r="AQ247" i="2"/>
  <c r="AW247" i="2"/>
  <c r="BF247" i="2"/>
  <c r="AS247" i="2"/>
  <c r="AD308" i="2"/>
  <c r="F308" i="2" s="1"/>
  <c r="AD271" i="2"/>
  <c r="F271" i="2" s="1"/>
  <c r="F323" i="2"/>
  <c r="E234" i="2"/>
  <c r="AB315" i="2"/>
  <c r="AG338" i="2"/>
  <c r="AF272" i="2"/>
  <c r="AF309" i="2"/>
  <c r="M260" i="2"/>
  <c r="AP251" i="2"/>
  <c r="BD251" i="2"/>
  <c r="AQ251" i="2"/>
  <c r="AY251" i="2"/>
  <c r="BG251" i="2"/>
  <c r="AW251" i="2"/>
  <c r="AS251" i="2"/>
  <c r="AZ251" i="2"/>
  <c r="BF251" i="2"/>
  <c r="AU251" i="2"/>
  <c r="BC251" i="2"/>
  <c r="AO251" i="2"/>
  <c r="BE251" i="2"/>
  <c r="BA251" i="2"/>
  <c r="AD309" i="2"/>
  <c r="F305" i="2"/>
  <c r="AD272" i="2"/>
  <c r="AD317" i="2" s="1"/>
  <c r="F317" i="2" s="1"/>
  <c r="M241" i="2"/>
  <c r="AO241" i="2" s="1"/>
  <c r="AI274" i="2"/>
  <c r="AI319" i="2" s="1"/>
  <c r="AI311" i="2"/>
  <c r="AD315" i="2"/>
  <c r="F234" i="2"/>
  <c r="V343" i="2"/>
  <c r="AG297" i="2"/>
  <c r="AU288" i="2"/>
  <c r="AQ288" i="2"/>
  <c r="BF288" i="2"/>
  <c r="AP288" i="2"/>
  <c r="AO288" i="2"/>
  <c r="AY288" i="2"/>
  <c r="AW288" i="2"/>
  <c r="AS288" i="2"/>
  <c r="BA288" i="2"/>
  <c r="AZ288" i="2"/>
  <c r="BE288" i="2"/>
  <c r="BD288" i="2"/>
  <c r="BC288" i="2"/>
  <c r="BG288" i="2"/>
  <c r="V315" i="2"/>
  <c r="AG270" i="2"/>
  <c r="D299" i="2"/>
  <c r="Z268" i="2"/>
  <c r="D268" i="2" s="1"/>
  <c r="Z305" i="2"/>
  <c r="AF314" i="2"/>
  <c r="G232" i="2"/>
  <c r="X308" i="2"/>
  <c r="C308" i="2" s="1"/>
  <c r="C323" i="2"/>
  <c r="X271" i="2"/>
  <c r="C271" i="2" s="1"/>
  <c r="G237" i="2"/>
  <c r="AF311" i="2"/>
  <c r="AF274" i="2"/>
  <c r="AF319" i="2" s="1"/>
  <c r="AG306" i="2"/>
  <c r="AB268" i="2"/>
  <c r="E268" i="2" s="1"/>
  <c r="AB305" i="2"/>
  <c r="C234" i="2"/>
  <c r="X315" i="2"/>
  <c r="M238" i="2"/>
  <c r="AW238" i="2" s="1"/>
  <c r="V346" i="2"/>
  <c r="AG346" i="2" s="1"/>
  <c r="AG300" i="2"/>
  <c r="V349" i="2"/>
  <c r="B349" i="2" s="1"/>
  <c r="M349" i="2" s="1"/>
  <c r="AS349" i="2" s="1"/>
  <c r="AG303" i="2"/>
  <c r="V272" i="2"/>
  <c r="V309" i="2"/>
  <c r="AG264" i="2"/>
  <c r="AI309" i="2"/>
  <c r="AI272" i="2"/>
  <c r="AI317" i="2" s="1"/>
  <c r="V348" i="2"/>
  <c r="AG348" i="2" s="1"/>
  <c r="AG302" i="2"/>
  <c r="AI310" i="2"/>
  <c r="AI273" i="2"/>
  <c r="AI318" i="2" s="1"/>
  <c r="X314" i="2"/>
  <c r="C232" i="2"/>
  <c r="M331" i="2"/>
  <c r="X268" i="2"/>
  <c r="C268" i="2" s="1"/>
  <c r="X305" i="2"/>
  <c r="M261" i="2"/>
  <c r="AF308" i="2"/>
  <c r="G308" i="2" s="1"/>
  <c r="AF271" i="2"/>
  <c r="AF316" i="2" s="1"/>
  <c r="G323" i="2"/>
  <c r="M192" i="2"/>
  <c r="BG192" i="2" s="1"/>
  <c r="AY207" i="2"/>
  <c r="AB273" i="2"/>
  <c r="AB310" i="2"/>
  <c r="M253" i="2"/>
  <c r="AY253" i="2" s="1"/>
  <c r="Z309" i="2"/>
  <c r="D305" i="2"/>
  <c r="Z272" i="2"/>
  <c r="AD310" i="2"/>
  <c r="AD273" i="2"/>
  <c r="V350" i="2"/>
  <c r="AG350" i="2" s="1"/>
  <c r="AG304" i="2"/>
  <c r="BF290" i="2"/>
  <c r="BA290" i="2"/>
  <c r="AU290" i="2"/>
  <c r="BD290" i="2"/>
  <c r="AW290" i="2"/>
  <c r="BG290" i="2"/>
  <c r="BC290" i="2"/>
  <c r="AP290" i="2"/>
  <c r="AS290" i="2"/>
  <c r="AY290" i="2"/>
  <c r="AZ290" i="2"/>
  <c r="AO290" i="2"/>
  <c r="BE290" i="2"/>
  <c r="AQ290" i="2"/>
  <c r="M239" i="2"/>
  <c r="BE238" i="2" s="1"/>
  <c r="AQ287" i="2"/>
  <c r="AO287" i="2"/>
  <c r="AP287" i="2"/>
  <c r="AZ287" i="2"/>
  <c r="AS287" i="2"/>
  <c r="BG287" i="2"/>
  <c r="AY287" i="2"/>
  <c r="AW287" i="2"/>
  <c r="BE287" i="2"/>
  <c r="BA287" i="2"/>
  <c r="BF287" i="2"/>
  <c r="BD287" i="2"/>
  <c r="BC287" i="2"/>
  <c r="AU287" i="2"/>
  <c r="AI308" i="2"/>
  <c r="AI271" i="2"/>
  <c r="AI316" i="2" s="1"/>
  <c r="AQ285" i="2"/>
  <c r="BE285" i="2"/>
  <c r="AO285" i="2"/>
  <c r="AW285" i="2"/>
  <c r="BF285" i="2"/>
  <c r="BA285" i="2"/>
  <c r="BD285" i="2"/>
  <c r="BC285" i="2"/>
  <c r="AU285" i="2"/>
  <c r="AZ285" i="2"/>
  <c r="AS285" i="2"/>
  <c r="AP285" i="2"/>
  <c r="BG285" i="2"/>
  <c r="AY285" i="2"/>
  <c r="F232" i="2"/>
  <c r="AD314" i="2"/>
  <c r="AO291" i="2"/>
  <c r="BC291" i="2"/>
  <c r="BF291" i="2"/>
  <c r="AZ291" i="2"/>
  <c r="BA291" i="2"/>
  <c r="AS291" i="2"/>
  <c r="AQ291" i="2"/>
  <c r="BG291" i="2"/>
  <c r="AY291" i="2"/>
  <c r="AP291" i="2"/>
  <c r="BD291" i="2"/>
  <c r="AU291" i="2"/>
  <c r="BE291" i="2"/>
  <c r="AW291" i="2"/>
  <c r="AO284" i="2"/>
  <c r="BG284" i="2"/>
  <c r="AU284" i="2"/>
  <c r="BE284" i="2"/>
  <c r="AQ284" i="2"/>
  <c r="AP284" i="2"/>
  <c r="AZ284" i="2"/>
  <c r="AW284" i="2"/>
  <c r="BC284" i="2"/>
  <c r="BF284" i="2"/>
  <c r="AY284" i="2"/>
  <c r="BA284" i="2"/>
  <c r="BD284" i="2"/>
  <c r="AS284" i="2"/>
  <c r="X310" i="2"/>
  <c r="X273" i="2"/>
  <c r="X318" i="2" s="1"/>
  <c r="AD311" i="2"/>
  <c r="F237" i="2"/>
  <c r="AD274" i="2"/>
  <c r="AG339" i="2"/>
  <c r="AQ250" i="2"/>
  <c r="AS250" i="2"/>
  <c r="BA250" i="2"/>
  <c r="BE250" i="2"/>
  <c r="AZ250" i="2"/>
  <c r="AP250" i="2"/>
  <c r="AO250" i="2"/>
  <c r="BC250" i="2"/>
  <c r="BD250" i="2"/>
  <c r="AW250" i="2"/>
  <c r="BG250" i="2"/>
  <c r="BF250" i="2"/>
  <c r="AY250" i="2"/>
  <c r="AU250" i="2"/>
  <c r="M280" i="2"/>
  <c r="X272" i="2"/>
  <c r="X309" i="2"/>
  <c r="V305" i="2"/>
  <c r="V268" i="2"/>
  <c r="B299" i="2"/>
  <c r="AG260" i="2"/>
  <c r="Z310" i="2"/>
  <c r="Z273" i="2"/>
  <c r="E232" i="2"/>
  <c r="AB314" i="2"/>
  <c r="AB308" i="2"/>
  <c r="AB271" i="2"/>
  <c r="AB316" i="2" s="1"/>
  <c r="E323" i="2"/>
  <c r="Z308" i="2"/>
  <c r="D308" i="2" s="1"/>
  <c r="Z271" i="2"/>
  <c r="D271" i="2" s="1"/>
  <c r="D323" i="2"/>
  <c r="AF310" i="2"/>
  <c r="G319" i="2"/>
  <c r="AF273" i="2"/>
  <c r="D232" i="2"/>
  <c r="Z314" i="2"/>
  <c r="AG307" i="2"/>
  <c r="M304" i="2"/>
  <c r="V314" i="2"/>
  <c r="AG314" i="2" s="1"/>
  <c r="AG269" i="2"/>
  <c r="Z315" i="2"/>
  <c r="D234" i="2"/>
  <c r="AF305" i="2"/>
  <c r="G305" i="2" s="1"/>
  <c r="AF268" i="2"/>
  <c r="G268" i="2" s="1"/>
  <c r="G299" i="2"/>
  <c r="AO254" i="2"/>
  <c r="AS254" i="2"/>
  <c r="AW254" i="2"/>
  <c r="BA254" i="2"/>
  <c r="BE254" i="2"/>
  <c r="AZ254" i="2"/>
  <c r="AP254" i="2"/>
  <c r="AU254" i="2"/>
  <c r="BC254" i="2"/>
  <c r="BD254" i="2"/>
  <c r="AQ254" i="2"/>
  <c r="AY254" i="2"/>
  <c r="BG254" i="2"/>
  <c r="BF254" i="2"/>
  <c r="AF315" i="2"/>
  <c r="G234" i="2"/>
  <c r="E237" i="2"/>
  <c r="AB311" i="2"/>
  <c r="AB274" i="2"/>
  <c r="V271" i="2"/>
  <c r="V308" i="2"/>
  <c r="AG263" i="2"/>
  <c r="AD305" i="2"/>
  <c r="F299" i="2"/>
  <c r="AD268" i="2"/>
  <c r="F268" i="2" s="1"/>
  <c r="V274" i="2"/>
  <c r="V311" i="2"/>
  <c r="AG266" i="2"/>
  <c r="AP281" i="2"/>
  <c r="BD281" i="2"/>
  <c r="AO281" i="2"/>
  <c r="AW281" i="2"/>
  <c r="BE281" i="2"/>
  <c r="BC281" i="2"/>
  <c r="AQ281" i="2"/>
  <c r="AZ281" i="2"/>
  <c r="BF281" i="2"/>
  <c r="AS281" i="2"/>
  <c r="BA281" i="2"/>
  <c r="AU281" i="2"/>
  <c r="AY281" i="2"/>
  <c r="BG281" i="2"/>
  <c r="V347" i="2"/>
  <c r="AG347" i="2" s="1"/>
  <c r="AG301" i="2"/>
  <c r="V273" i="2"/>
  <c r="V310" i="2"/>
  <c r="AG265" i="2"/>
  <c r="D264" i="2"/>
  <c r="Z312" i="2"/>
  <c r="D312" i="2" s="1"/>
  <c r="M295" i="2"/>
  <c r="X311" i="2"/>
  <c r="X274" i="2"/>
  <c r="C237" i="2"/>
  <c r="AB309" i="2"/>
  <c r="AB272" i="2"/>
  <c r="AI305" i="2"/>
  <c r="AI268" i="2"/>
  <c r="AG335" i="2"/>
  <c r="M215" i="2"/>
  <c r="AW215" i="2" s="1"/>
  <c r="AT171" i="2"/>
  <c r="AP209" i="2"/>
  <c r="AR171" i="2"/>
  <c r="AZ209" i="2"/>
  <c r="BD209" i="2"/>
  <c r="AS209" i="2"/>
  <c r="AT15" i="2"/>
  <c r="AV14" i="2"/>
  <c r="AV18" i="2" s="1"/>
  <c r="AT114" i="2"/>
  <c r="AT118" i="2" s="1"/>
  <c r="BD63" i="2"/>
  <c r="AT16" i="2"/>
  <c r="AX126" i="2"/>
  <c r="AY209" i="2"/>
  <c r="AU209" i="2"/>
  <c r="BA209" i="2"/>
  <c r="AV171" i="2"/>
  <c r="BG213" i="2"/>
  <c r="BD22" i="2"/>
  <c r="AP213" i="2"/>
  <c r="AZ213" i="2"/>
  <c r="AW22" i="2"/>
  <c r="BB163" i="2"/>
  <c r="BB167" i="2" s="1"/>
  <c r="AX163" i="2"/>
  <c r="AX167" i="2" s="1"/>
  <c r="BF202" i="2"/>
  <c r="BC213" i="2"/>
  <c r="AQ213" i="2"/>
  <c r="BA213" i="2"/>
  <c r="AV113" i="2"/>
  <c r="AV117" i="2" s="1"/>
  <c r="BE15" i="2"/>
  <c r="BG22" i="2"/>
  <c r="AO202" i="2"/>
  <c r="AY202" i="2"/>
  <c r="BD213" i="2"/>
  <c r="AU213" i="2"/>
  <c r="AY213" i="2"/>
  <c r="BF213" i="2"/>
  <c r="BE213" i="2"/>
  <c r="AW213" i="2"/>
  <c r="BA63" i="2"/>
  <c r="AO207" i="2"/>
  <c r="BG209" i="2"/>
  <c r="AQ209" i="2"/>
  <c r="BC209" i="2"/>
  <c r="BF209" i="2"/>
  <c r="BE209" i="2"/>
  <c r="AW209" i="2"/>
  <c r="BF63" i="2"/>
  <c r="AY63" i="2"/>
  <c r="BF207" i="2"/>
  <c r="BA15" i="2"/>
  <c r="BB22" i="2"/>
  <c r="BB26" i="2" s="1"/>
  <c r="BC22" i="2"/>
  <c r="AZ22" i="2"/>
  <c r="AQ22" i="2"/>
  <c r="BE22" i="2"/>
  <c r="BE202" i="2"/>
  <c r="BA202" i="2"/>
  <c r="BG202" i="2"/>
  <c r="AQ202" i="2"/>
  <c r="AY15" i="2"/>
  <c r="BD15" i="2"/>
  <c r="AU22" i="2"/>
  <c r="AS22" i="2"/>
  <c r="AO22" i="2"/>
  <c r="AY22" i="2"/>
  <c r="BA22" i="2"/>
  <c r="BF22" i="2"/>
  <c r="AP202" i="2"/>
  <c r="AW202" i="2"/>
  <c r="AZ202" i="2"/>
  <c r="AS202" i="2"/>
  <c r="BD202" i="2"/>
  <c r="BC202" i="2"/>
  <c r="AS124" i="2"/>
  <c r="AT124" i="2" s="1"/>
  <c r="AQ124" i="2"/>
  <c r="AR124" i="2" s="1"/>
  <c r="AP124" i="2"/>
  <c r="BG124" i="2"/>
  <c r="AT168" i="2"/>
  <c r="BG63" i="2"/>
  <c r="AP63" i="2"/>
  <c r="AS63" i="2"/>
  <c r="AT63" i="2" s="1"/>
  <c r="AT68" i="2" s="1"/>
  <c r="BE207" i="2"/>
  <c r="BA207" i="2"/>
  <c r="BG207" i="2"/>
  <c r="AQ207" i="2"/>
  <c r="BB63" i="2"/>
  <c r="BB68" i="2" s="1"/>
  <c r="BB72" i="2" s="1"/>
  <c r="BB76" i="2" s="1"/>
  <c r="BB80" i="2" s="1"/>
  <c r="BB84" i="2" s="1"/>
  <c r="BE63" i="2"/>
  <c r="AQ63" i="2"/>
  <c r="AR63" i="2" s="1"/>
  <c r="AR68" i="2" s="1"/>
  <c r="AZ63" i="2"/>
  <c r="BC63" i="2"/>
  <c r="AW63" i="2"/>
  <c r="AX63" i="2" s="1"/>
  <c r="AX68" i="2" s="1"/>
  <c r="AO63" i="2"/>
  <c r="AP207" i="2"/>
  <c r="AW207" i="2"/>
  <c r="AZ207" i="2"/>
  <c r="AS207" i="2"/>
  <c r="BD207" i="2"/>
  <c r="BC207" i="2"/>
  <c r="M205" i="2"/>
  <c r="BD204" i="2" s="1"/>
  <c r="AT113" i="2"/>
  <c r="AT117" i="2" s="1"/>
  <c r="AX114" i="2"/>
  <c r="AX118" i="2" s="1"/>
  <c r="AY76" i="2"/>
  <c r="AX113" i="2"/>
  <c r="AX117" i="2" s="1"/>
  <c r="BF76" i="2"/>
  <c r="BE76" i="2"/>
  <c r="AO76" i="2"/>
  <c r="BA76" i="2"/>
  <c r="AQ76" i="2"/>
  <c r="BC76" i="2"/>
  <c r="BG76" i="2"/>
  <c r="AY84" i="2"/>
  <c r="AS76" i="2"/>
  <c r="BD76" i="2"/>
  <c r="BE84" i="2"/>
  <c r="AU76" i="2"/>
  <c r="AP76" i="2"/>
  <c r="AQ84" i="2"/>
  <c r="AZ76" i="2"/>
  <c r="BA84" i="2"/>
  <c r="AY37" i="2"/>
  <c r="AP77" i="2"/>
  <c r="AO77" i="2"/>
  <c r="BC77" i="2"/>
  <c r="AU77" i="2"/>
  <c r="AV62" i="2"/>
  <c r="BF77" i="2"/>
  <c r="AZ77" i="2"/>
  <c r="BG77" i="2"/>
  <c r="BE77" i="2"/>
  <c r="AX62" i="2"/>
  <c r="AY77" i="2"/>
  <c r="BA77" i="2"/>
  <c r="AR113" i="2"/>
  <c r="AR117" i="2" s="1"/>
  <c r="AQ77" i="2"/>
  <c r="AW77" i="2"/>
  <c r="AR114" i="2"/>
  <c r="AR118" i="2" s="1"/>
  <c r="BD77" i="2"/>
  <c r="AP84" i="2"/>
  <c r="AZ84" i="2"/>
  <c r="AW84" i="2"/>
  <c r="AS84" i="2"/>
  <c r="AO84" i="2"/>
  <c r="BD84" i="2"/>
  <c r="BC84" i="2"/>
  <c r="AU84" i="2"/>
  <c r="BF84" i="2"/>
  <c r="AT112" i="2"/>
  <c r="AT116" i="2" s="1"/>
  <c r="AT120" i="2" s="1"/>
  <c r="AV16" i="2"/>
  <c r="BD123" i="2"/>
  <c r="AZ123" i="2"/>
  <c r="AV114" i="2"/>
  <c r="AV118" i="2" s="1"/>
  <c r="M73" i="2"/>
  <c r="AO73" i="2" s="1"/>
  <c r="BC82" i="2"/>
  <c r="AY82" i="2"/>
  <c r="BE82" i="2"/>
  <c r="AO82" i="2"/>
  <c r="M81" i="2"/>
  <c r="AO81" i="2" s="1"/>
  <c r="AT14" i="2"/>
  <c r="AT18" i="2" s="1"/>
  <c r="BB20" i="2"/>
  <c r="AV112" i="2"/>
  <c r="AV116" i="2" s="1"/>
  <c r="AV120" i="2" s="1"/>
  <c r="AV168" i="2"/>
  <c r="BD198" i="2"/>
  <c r="AU198" i="2"/>
  <c r="AV198" i="2" s="1"/>
  <c r="AV202" i="2" s="1"/>
  <c r="BE198" i="2"/>
  <c r="AO198" i="2"/>
  <c r="AU188" i="2"/>
  <c r="AV188" i="2" s="1"/>
  <c r="BD188" i="2"/>
  <c r="BC188" i="2"/>
  <c r="AW188" i="2"/>
  <c r="AX188" i="2" s="1"/>
  <c r="AO188" i="2"/>
  <c r="BG188" i="2"/>
  <c r="AZ188" i="2"/>
  <c r="AP188" i="2"/>
  <c r="BA188" i="2"/>
  <c r="BE188" i="2"/>
  <c r="BF188" i="2"/>
  <c r="AS188" i="2"/>
  <c r="AT188" i="2" s="1"/>
  <c r="AQ188" i="2"/>
  <c r="AR188" i="2" s="1"/>
  <c r="BB188" i="2"/>
  <c r="BB192" i="2" s="1"/>
  <c r="AY188" i="2"/>
  <c r="AP212" i="2"/>
  <c r="AO212" i="2"/>
  <c r="BE212" i="2"/>
  <c r="BC212" i="2"/>
  <c r="AS212" i="2"/>
  <c r="AU212" i="2"/>
  <c r="BA212" i="2"/>
  <c r="BD212" i="2"/>
  <c r="AW212" i="2"/>
  <c r="AY212" i="2"/>
  <c r="AZ212" i="2"/>
  <c r="BG212" i="2"/>
  <c r="BF212" i="2"/>
  <c r="AQ212" i="2"/>
  <c r="AZ15" i="2"/>
  <c r="BG15" i="2"/>
  <c r="AQ15" i="2"/>
  <c r="AR15" i="2" s="1"/>
  <c r="AQ20" i="2"/>
  <c r="BA37" i="2"/>
  <c r="AS80" i="2"/>
  <c r="BB15" i="2"/>
  <c r="BA124" i="2"/>
  <c r="BD124" i="2"/>
  <c r="AY124" i="2"/>
  <c r="BC198" i="2"/>
  <c r="AP198" i="2"/>
  <c r="AW198" i="2"/>
  <c r="M210" i="2"/>
  <c r="BF210" i="2" s="1"/>
  <c r="BA196" i="2"/>
  <c r="BG196" i="2"/>
  <c r="AQ196" i="2"/>
  <c r="AW196" i="2"/>
  <c r="AP196" i="2"/>
  <c r="BC196" i="2"/>
  <c r="AZ196" i="2"/>
  <c r="BF196" i="2"/>
  <c r="AO196" i="2"/>
  <c r="BF198" i="2"/>
  <c r="BG198" i="2"/>
  <c r="AY198" i="2"/>
  <c r="AQ198" i="2"/>
  <c r="AR198" i="2" s="1"/>
  <c r="AZ198" i="2"/>
  <c r="BA198" i="2"/>
  <c r="BG205" i="2"/>
  <c r="BB198" i="2"/>
  <c r="BB202" i="2" s="1"/>
  <c r="BB206" i="2" s="1"/>
  <c r="AO216" i="2"/>
  <c r="AS216" i="2"/>
  <c r="AW216" i="2"/>
  <c r="BA216" i="2"/>
  <c r="BE216" i="2"/>
  <c r="AP216" i="2"/>
  <c r="BF216" i="2"/>
  <c r="AQ216" i="2"/>
  <c r="AU216" i="2"/>
  <c r="AY216" i="2"/>
  <c r="BC216" i="2"/>
  <c r="BG216" i="2"/>
  <c r="AZ216" i="2"/>
  <c r="BD216" i="2"/>
  <c r="BE196" i="2"/>
  <c r="AU196" i="2"/>
  <c r="BD196" i="2"/>
  <c r="AS196" i="2"/>
  <c r="AY196" i="2"/>
  <c r="AX14" i="2"/>
  <c r="AX18" i="2" s="1"/>
  <c r="AR14" i="2"/>
  <c r="AR18" i="2" s="1"/>
  <c r="BF37" i="2"/>
  <c r="BF82" i="2"/>
  <c r="AP82" i="2"/>
  <c r="AW82" i="2"/>
  <c r="BF79" i="2"/>
  <c r="BC79" i="2"/>
  <c r="AZ124" i="2"/>
  <c r="BE124" i="2"/>
  <c r="AW124" i="2"/>
  <c r="AX124" i="2" s="1"/>
  <c r="AO124" i="2"/>
  <c r="BF124" i="2"/>
  <c r="BC124" i="2"/>
  <c r="AU124" i="2"/>
  <c r="AV124" i="2" s="1"/>
  <c r="AO215" i="2"/>
  <c r="AX198" i="2"/>
  <c r="AX116" i="2"/>
  <c r="AX120" i="2" s="1"/>
  <c r="AR116" i="2"/>
  <c r="AR120" i="2" s="1"/>
  <c r="AR168" i="2"/>
  <c r="AP15" i="2"/>
  <c r="AO15" i="2"/>
  <c r="BC15" i="2"/>
  <c r="AW15" i="2"/>
  <c r="AX15" i="2" s="1"/>
  <c r="AU15" i="2"/>
  <c r="AV15" i="2" s="1"/>
  <c r="BF15" i="2"/>
  <c r="AR126" i="2"/>
  <c r="AT198" i="2"/>
  <c r="AX168" i="2"/>
  <c r="AP205" i="2"/>
  <c r="AZ205" i="2"/>
  <c r="AS123" i="2"/>
  <c r="BG123" i="2"/>
  <c r="AZ37" i="2"/>
  <c r="AS37" i="2"/>
  <c r="BG37" i="2"/>
  <c r="AQ37" i="2"/>
  <c r="BB126" i="2"/>
  <c r="BC205" i="2"/>
  <c r="AQ205" i="2"/>
  <c r="BA205" i="2"/>
  <c r="BB123" i="2"/>
  <c r="AU123" i="2"/>
  <c r="BE123" i="2"/>
  <c r="AQ123" i="2"/>
  <c r="BA20" i="2"/>
  <c r="BG20" i="2"/>
  <c r="AP37" i="2"/>
  <c r="BE37" i="2"/>
  <c r="AW37" i="2"/>
  <c r="AO37" i="2"/>
  <c r="BD37" i="2"/>
  <c r="BC37" i="2"/>
  <c r="BD80" i="2"/>
  <c r="BD82" i="2"/>
  <c r="AU82" i="2"/>
  <c r="BG82" i="2"/>
  <c r="AQ82" i="2"/>
  <c r="AZ82" i="2"/>
  <c r="BA82" i="2"/>
  <c r="BD67" i="2"/>
  <c r="AX16" i="2"/>
  <c r="BB122" i="2"/>
  <c r="BD205" i="2"/>
  <c r="AU205" i="2"/>
  <c r="AY205" i="2"/>
  <c r="BF205" i="2"/>
  <c r="BE205" i="2"/>
  <c r="AW205" i="2"/>
  <c r="BA123" i="2"/>
  <c r="BC123" i="2"/>
  <c r="AO123" i="2"/>
  <c r="AP123" i="2"/>
  <c r="AW123" i="2"/>
  <c r="AY123" i="2"/>
  <c r="BD197" i="2"/>
  <c r="AW197" i="2"/>
  <c r="AX197" i="2" s="1"/>
  <c r="BC197" i="2"/>
  <c r="AZ197" i="2"/>
  <c r="AS197" i="2"/>
  <c r="AT197" i="2" s="1"/>
  <c r="AU197" i="2"/>
  <c r="AV197" i="2" s="1"/>
  <c r="BG197" i="2"/>
  <c r="AP197" i="2"/>
  <c r="AO197" i="2"/>
  <c r="BE197" i="2"/>
  <c r="AY197" i="2"/>
  <c r="BF197" i="2"/>
  <c r="BA197" i="2"/>
  <c r="AQ197" i="2"/>
  <c r="AR197" i="2" s="1"/>
  <c r="BB197" i="2"/>
  <c r="BB201" i="2" s="1"/>
  <c r="BB205" i="2" s="1"/>
  <c r="BB209" i="2" s="1"/>
  <c r="BB213" i="2" s="1"/>
  <c r="BF203" i="2"/>
  <c r="BA203" i="2"/>
  <c r="BG203" i="2"/>
  <c r="BD203" i="2"/>
  <c r="AY203" i="2"/>
  <c r="AP203" i="2"/>
  <c r="BE203" i="2"/>
  <c r="AZ203" i="2"/>
  <c r="AS203" i="2"/>
  <c r="AQ203" i="2"/>
  <c r="AU203" i="2"/>
  <c r="AW203" i="2"/>
  <c r="BC203" i="2"/>
  <c r="AO203" i="2"/>
  <c r="AP195" i="2"/>
  <c r="AO195" i="2"/>
  <c r="AW195" i="2"/>
  <c r="AX195" i="2" s="1"/>
  <c r="AX199" i="2" s="1"/>
  <c r="AZ195" i="2"/>
  <c r="AQ195" i="2"/>
  <c r="AR195" i="2" s="1"/>
  <c r="AR199" i="2" s="1"/>
  <c r="BG195" i="2"/>
  <c r="AS195" i="2"/>
  <c r="AT195" i="2" s="1"/>
  <c r="AT199" i="2" s="1"/>
  <c r="AT203" i="2" s="1"/>
  <c r="BA195" i="2"/>
  <c r="AY195" i="2"/>
  <c r="BD195" i="2"/>
  <c r="BF195" i="2"/>
  <c r="BC195" i="2"/>
  <c r="BE195" i="2"/>
  <c r="AU195" i="2"/>
  <c r="AV195" i="2" s="1"/>
  <c r="AV199" i="2" s="1"/>
  <c r="BB195" i="2"/>
  <c r="BB199" i="2" s="1"/>
  <c r="BB203" i="2" s="1"/>
  <c r="BB207" i="2" s="1"/>
  <c r="BB211" i="2" s="1"/>
  <c r="AQ192" i="2"/>
  <c r="AW192" i="2"/>
  <c r="BC192" i="2"/>
  <c r="AY192" i="2"/>
  <c r="BE192" i="2"/>
  <c r="BD192" i="2"/>
  <c r="BA192" i="2"/>
  <c r="AU215" i="2"/>
  <c r="AO122" i="2"/>
  <c r="AQ122" i="2"/>
  <c r="AY122" i="2"/>
  <c r="BG122" i="2"/>
  <c r="BF122" i="2"/>
  <c r="AU122" i="2"/>
  <c r="BC122" i="2"/>
  <c r="AZ122" i="2"/>
  <c r="BD122" i="2"/>
  <c r="BE122" i="2"/>
  <c r="AW122" i="2"/>
  <c r="AP122" i="2"/>
  <c r="BA122" i="2"/>
  <c r="AS122" i="2"/>
  <c r="AZ206" i="2"/>
  <c r="BF206" i="2"/>
  <c r="AS206" i="2"/>
  <c r="BA206" i="2"/>
  <c r="BC206" i="2"/>
  <c r="AY206" i="2"/>
  <c r="BD206" i="2"/>
  <c r="AW206" i="2"/>
  <c r="AU206" i="2"/>
  <c r="BG206" i="2"/>
  <c r="AP206" i="2"/>
  <c r="AO206" i="2"/>
  <c r="BE206" i="2"/>
  <c r="AQ206" i="2"/>
  <c r="AZ214" i="2"/>
  <c r="BF214" i="2"/>
  <c r="AS214" i="2"/>
  <c r="BA214" i="2"/>
  <c r="AQ214" i="2"/>
  <c r="BG214" i="2"/>
  <c r="BC214" i="2"/>
  <c r="AP214" i="2"/>
  <c r="BD214" i="2"/>
  <c r="AO214" i="2"/>
  <c r="AW214" i="2"/>
  <c r="BE214" i="2"/>
  <c r="AY214" i="2"/>
  <c r="AU214" i="2"/>
  <c r="AZ201" i="2"/>
  <c r="BF201" i="2"/>
  <c r="AS201" i="2"/>
  <c r="BA201" i="2"/>
  <c r="AU201" i="2"/>
  <c r="AQ201" i="2"/>
  <c r="BD201" i="2"/>
  <c r="AW201" i="2"/>
  <c r="BC201" i="2"/>
  <c r="AY201" i="2"/>
  <c r="BG201" i="2"/>
  <c r="AP201" i="2"/>
  <c r="AO201" i="2"/>
  <c r="BE201" i="2"/>
  <c r="BG83" i="2"/>
  <c r="AT69" i="2"/>
  <c r="AU83" i="2"/>
  <c r="AU78" i="2"/>
  <c r="AY83" i="2"/>
  <c r="BD83" i="2"/>
  <c r="AR16" i="2"/>
  <c r="M30" i="2"/>
  <c r="AZ30" i="2" s="1"/>
  <c r="AS83" i="2"/>
  <c r="BF83" i="2"/>
  <c r="AW83" i="2"/>
  <c r="AW79" i="2"/>
  <c r="AR69" i="2"/>
  <c r="BC78" i="2"/>
  <c r="BE78" i="2"/>
  <c r="AQ83" i="2"/>
  <c r="AZ83" i="2"/>
  <c r="BA83" i="2"/>
  <c r="BC83" i="2"/>
  <c r="BE83" i="2"/>
  <c r="AO83" i="2"/>
  <c r="AV68" i="2"/>
  <c r="AZ79" i="2"/>
  <c r="AT66" i="2"/>
  <c r="AT70" i="2" s="1"/>
  <c r="AT74" i="2" s="1"/>
  <c r="AS20" i="2"/>
  <c r="AP20" i="2"/>
  <c r="AY20" i="2"/>
  <c r="BF20" i="2"/>
  <c r="AV69" i="2"/>
  <c r="BF80" i="2"/>
  <c r="AZ80" i="2"/>
  <c r="AW67" i="2"/>
  <c r="AQ67" i="2"/>
  <c r="AX69" i="2"/>
  <c r="BF78" i="2"/>
  <c r="AS78" i="2"/>
  <c r="BD78" i="2"/>
  <c r="AQ78" i="2"/>
  <c r="AU79" i="2"/>
  <c r="AQ79" i="2"/>
  <c r="AY79" i="2"/>
  <c r="AO79" i="2"/>
  <c r="BB67" i="2"/>
  <c r="BB71" i="2" s="1"/>
  <c r="BB75" i="2" s="1"/>
  <c r="BB79" i="2" s="1"/>
  <c r="BB83" i="2" s="1"/>
  <c r="AX66" i="2"/>
  <c r="AX70" i="2" s="1"/>
  <c r="AX74" i="2" s="1"/>
  <c r="BE67" i="2"/>
  <c r="BC67" i="2"/>
  <c r="AY80" i="2"/>
  <c r="AU80" i="2"/>
  <c r="BA80" i="2"/>
  <c r="AO67" i="2"/>
  <c r="BA67" i="2"/>
  <c r="AU67" i="2"/>
  <c r="AY67" i="2"/>
  <c r="AS67" i="2"/>
  <c r="AP67" i="2"/>
  <c r="BF67" i="2"/>
  <c r="AZ67" i="2"/>
  <c r="BB78" i="2"/>
  <c r="BB82" i="2" s="1"/>
  <c r="AW78" i="2"/>
  <c r="AZ78" i="2"/>
  <c r="BG78" i="2"/>
  <c r="BA78" i="2"/>
  <c r="AO78" i="2"/>
  <c r="AY78" i="2"/>
  <c r="BG80" i="2"/>
  <c r="AQ80" i="2"/>
  <c r="BC80" i="2"/>
  <c r="AP80" i="2"/>
  <c r="BE80" i="2"/>
  <c r="AW80" i="2"/>
  <c r="AR66" i="2"/>
  <c r="AR70" i="2" s="1"/>
  <c r="AR74" i="2" s="1"/>
  <c r="AP79" i="2"/>
  <c r="AS79" i="2"/>
  <c r="BE79" i="2"/>
  <c r="BA79" i="2"/>
  <c r="BD79" i="2"/>
  <c r="AV74" i="2"/>
  <c r="AT62" i="2"/>
  <c r="AR62" i="2"/>
  <c r="AW20" i="2"/>
  <c r="BE20" i="2"/>
  <c r="BD20" i="2"/>
  <c r="AU20" i="2"/>
  <c r="BC20" i="2"/>
  <c r="AZ20" i="2"/>
  <c r="AO20" i="2"/>
  <c r="M35" i="2"/>
  <c r="AQ35" i="2" s="1"/>
  <c r="AP72" i="2"/>
  <c r="BD72" i="2"/>
  <c r="AQ72" i="2"/>
  <c r="AY72" i="2"/>
  <c r="BG72" i="2"/>
  <c r="BA72" i="2"/>
  <c r="BE72" i="2"/>
  <c r="BF72" i="2"/>
  <c r="BC72" i="2"/>
  <c r="AO72" i="2"/>
  <c r="AZ72" i="2"/>
  <c r="AU72" i="2"/>
  <c r="AS72" i="2"/>
  <c r="AW72" i="2"/>
  <c r="D24" i="2"/>
  <c r="D33" i="2"/>
  <c r="C24" i="2"/>
  <c r="C33" i="2"/>
  <c r="M32" i="2"/>
  <c r="AP26" i="2"/>
  <c r="BE26" i="2"/>
  <c r="AW26" i="2"/>
  <c r="AO26" i="2"/>
  <c r="BD26" i="2"/>
  <c r="BA26" i="2"/>
  <c r="AS26" i="2"/>
  <c r="AZ26" i="2"/>
  <c r="AQ26" i="2"/>
  <c r="AY26" i="2"/>
  <c r="BG26" i="2"/>
  <c r="BF26" i="2"/>
  <c r="AU26" i="2"/>
  <c r="BC26" i="2"/>
  <c r="AG33" i="2"/>
  <c r="AQ31" i="2"/>
  <c r="AR31" i="2" s="1"/>
  <c r="AU31" i="2"/>
  <c r="AV31" i="2" s="1"/>
  <c r="AY31" i="2"/>
  <c r="BC31" i="2"/>
  <c r="BG31" i="2"/>
  <c r="BD31" i="2"/>
  <c r="BF31" i="2"/>
  <c r="AO31" i="2"/>
  <c r="AS31" i="2"/>
  <c r="AT31" i="2" s="1"/>
  <c r="AW31" i="2"/>
  <c r="AX31" i="2" s="1"/>
  <c r="BA31" i="2"/>
  <c r="BE31" i="2"/>
  <c r="AZ31" i="2"/>
  <c r="AP31" i="2"/>
  <c r="BB31" i="2"/>
  <c r="AW241" i="2" l="1"/>
  <c r="AZ241" i="2"/>
  <c r="BF241" i="2"/>
  <c r="AS241" i="2"/>
  <c r="BG241" i="2"/>
  <c r="BD241" i="2"/>
  <c r="AY241" i="2"/>
  <c r="M308" i="2"/>
  <c r="AO308" i="2" s="1"/>
  <c r="BC241" i="2"/>
  <c r="AQ241" i="2"/>
  <c r="M267" i="2"/>
  <c r="M297" i="2"/>
  <c r="BC297" i="2" s="1"/>
  <c r="BA241" i="2"/>
  <c r="AU241" i="2"/>
  <c r="BE241" i="2"/>
  <c r="AP241" i="2"/>
  <c r="M24" i="2"/>
  <c r="BA24" i="2" s="1"/>
  <c r="BC215" i="2"/>
  <c r="AY215" i="2"/>
  <c r="AZ215" i="2"/>
  <c r="AQ215" i="2"/>
  <c r="AS215" i="2"/>
  <c r="AS205" i="2"/>
  <c r="BA215" i="2"/>
  <c r="AO205" i="2"/>
  <c r="M264" i="2"/>
  <c r="BF238" i="2"/>
  <c r="AB318" i="2"/>
  <c r="E318" i="2" s="1"/>
  <c r="E273" i="2"/>
  <c r="AG312" i="2"/>
  <c r="AU297" i="2"/>
  <c r="AP297" i="2"/>
  <c r="AY297" i="2"/>
  <c r="AO297" i="2"/>
  <c r="AW297" i="2"/>
  <c r="BG297" i="2"/>
  <c r="BE297" i="2"/>
  <c r="BF297" i="2"/>
  <c r="BD297" i="2"/>
  <c r="AZ297" i="2"/>
  <c r="AS297" i="2"/>
  <c r="BA297" i="2"/>
  <c r="AG310" i="2"/>
  <c r="AI313" i="2"/>
  <c r="H268" i="2"/>
  <c r="M268" i="2" s="1"/>
  <c r="AF318" i="2"/>
  <c r="G273" i="2"/>
  <c r="BG253" i="2"/>
  <c r="M271" i="2"/>
  <c r="BE253" i="2"/>
  <c r="M302" i="2"/>
  <c r="AG343" i="2"/>
  <c r="AQ253" i="2"/>
  <c r="AW253" i="2"/>
  <c r="AP238" i="2"/>
  <c r="AY238" i="2"/>
  <c r="BA253" i="2"/>
  <c r="AO253" i="2"/>
  <c r="AQ238" i="2"/>
  <c r="AZ238" i="2"/>
  <c r="AS253" i="2"/>
  <c r="BD253" i="2"/>
  <c r="BG238" i="2"/>
  <c r="BA238" i="2"/>
  <c r="BF253" i="2"/>
  <c r="AP253" i="2"/>
  <c r="AS238" i="2"/>
  <c r="BC238" i="2"/>
  <c r="AZ253" i="2"/>
  <c r="AU238" i="2"/>
  <c r="AY240" i="2"/>
  <c r="BG240" i="2"/>
  <c r="AU240" i="2"/>
  <c r="BE240" i="2"/>
  <c r="AZ240" i="2"/>
  <c r="AP240" i="2"/>
  <c r="AS240" i="2"/>
  <c r="BD240" i="2"/>
  <c r="AQ240" i="2"/>
  <c r="AO240" i="2"/>
  <c r="BC240" i="2"/>
  <c r="AW240" i="2"/>
  <c r="BF240" i="2"/>
  <c r="BA240" i="2"/>
  <c r="AU253" i="2"/>
  <c r="AO238" i="2"/>
  <c r="BC253" i="2"/>
  <c r="BD238" i="2"/>
  <c r="BG349" i="2"/>
  <c r="AQ349" i="2"/>
  <c r="BC349" i="2"/>
  <c r="BD349" i="2"/>
  <c r="BE349" i="2"/>
  <c r="AW349" i="2"/>
  <c r="AO349" i="2"/>
  <c r="AP215" i="2"/>
  <c r="BG215" i="2"/>
  <c r="BD215" i="2"/>
  <c r="AU192" i="2"/>
  <c r="AO192" i="2"/>
  <c r="BF192" i="2"/>
  <c r="AS192" i="2"/>
  <c r="AT192" i="2" s="1"/>
  <c r="AT196" i="2" s="1"/>
  <c r="AT200" i="2" s="1"/>
  <c r="AZ192" i="2"/>
  <c r="AP192" i="2"/>
  <c r="BB215" i="2"/>
  <c r="BE215" i="2"/>
  <c r="BF215" i="2"/>
  <c r="AG349" i="2"/>
  <c r="BF349" i="2"/>
  <c r="AY349" i="2"/>
  <c r="AZ349" i="2"/>
  <c r="AU349" i="2"/>
  <c r="AP349" i="2"/>
  <c r="BA349" i="2"/>
  <c r="AO347" i="2"/>
  <c r="AW347" i="2"/>
  <c r="BF347" i="2"/>
  <c r="BG347" i="2"/>
  <c r="AU347" i="2"/>
  <c r="BE347" i="2"/>
  <c r="AY347" i="2"/>
  <c r="AS347" i="2"/>
  <c r="AZ347" i="2"/>
  <c r="BA347" i="2"/>
  <c r="BC347" i="2"/>
  <c r="BD347" i="2"/>
  <c r="AQ347" i="2"/>
  <c r="AP347" i="2"/>
  <c r="AQ316" i="2"/>
  <c r="AU316" i="2"/>
  <c r="AY316" i="2"/>
  <c r="BC316" i="2"/>
  <c r="BG316" i="2"/>
  <c r="BD316" i="2"/>
  <c r="BF316" i="2"/>
  <c r="AO316" i="2"/>
  <c r="AW316" i="2"/>
  <c r="BE316" i="2"/>
  <c r="AP316" i="2"/>
  <c r="AS316" i="2"/>
  <c r="BA316" i="2"/>
  <c r="AZ316" i="2"/>
  <c r="AS280" i="2"/>
  <c r="BA280" i="2"/>
  <c r="AZ280" i="2"/>
  <c r="AQ280" i="2"/>
  <c r="AY280" i="2"/>
  <c r="BG280" i="2"/>
  <c r="BF280" i="2"/>
  <c r="AO280" i="2"/>
  <c r="AW280" i="2"/>
  <c r="BE280" i="2"/>
  <c r="AP280" i="2"/>
  <c r="AU280" i="2"/>
  <c r="BC280" i="2"/>
  <c r="BD280" i="2"/>
  <c r="AO248" i="2"/>
  <c r="AW248" i="2"/>
  <c r="BE248" i="2"/>
  <c r="AZ248" i="2"/>
  <c r="AY248" i="2"/>
  <c r="BD248" i="2"/>
  <c r="BC248" i="2"/>
  <c r="AS248" i="2"/>
  <c r="BA248" i="2"/>
  <c r="AP248" i="2"/>
  <c r="AQ248" i="2"/>
  <c r="BG248" i="2"/>
  <c r="AU248" i="2"/>
  <c r="BF248" i="2"/>
  <c r="AQ331" i="2"/>
  <c r="AU331" i="2"/>
  <c r="AY331" i="2"/>
  <c r="BC331" i="2"/>
  <c r="BG331" i="2"/>
  <c r="BD331" i="2"/>
  <c r="BF331" i="2"/>
  <c r="AS331" i="2"/>
  <c r="BA331" i="2"/>
  <c r="AZ331" i="2"/>
  <c r="AO331" i="2"/>
  <c r="AW331" i="2"/>
  <c r="BE331" i="2"/>
  <c r="AP331" i="2"/>
  <c r="AO239" i="2"/>
  <c r="AW239" i="2"/>
  <c r="BE239" i="2"/>
  <c r="AP239" i="2"/>
  <c r="AY239" i="2"/>
  <c r="BF239" i="2"/>
  <c r="BC239" i="2"/>
  <c r="AS239" i="2"/>
  <c r="BA239" i="2"/>
  <c r="AZ239" i="2"/>
  <c r="AQ239" i="2"/>
  <c r="BG239" i="2"/>
  <c r="AU239" i="2"/>
  <c r="BD239" i="2"/>
  <c r="AQ295" i="2"/>
  <c r="AU295" i="2"/>
  <c r="AY295" i="2"/>
  <c r="BC295" i="2"/>
  <c r="BG295" i="2"/>
  <c r="BF295" i="2"/>
  <c r="AZ295" i="2"/>
  <c r="AO295" i="2"/>
  <c r="AW295" i="2"/>
  <c r="BE295" i="2"/>
  <c r="BD295" i="2"/>
  <c r="AS295" i="2"/>
  <c r="BA295" i="2"/>
  <c r="AP295" i="2"/>
  <c r="M234" i="2"/>
  <c r="AQ237" i="2"/>
  <c r="BF237" i="2"/>
  <c r="X319" i="2"/>
  <c r="C246" i="2"/>
  <c r="AP267" i="2"/>
  <c r="BD267" i="2"/>
  <c r="AO267" i="2"/>
  <c r="AW267" i="2"/>
  <c r="BE267" i="2"/>
  <c r="AU267" i="2"/>
  <c r="BC267" i="2"/>
  <c r="AZ267" i="2"/>
  <c r="BF267" i="2"/>
  <c r="AS267" i="2"/>
  <c r="BA267" i="2"/>
  <c r="AQ267" i="2"/>
  <c r="AY267" i="2"/>
  <c r="BG267" i="2"/>
  <c r="V319" i="2"/>
  <c r="AG274" i="2"/>
  <c r="V316" i="2"/>
  <c r="AG271" i="2"/>
  <c r="AG305" i="2"/>
  <c r="AZ292" i="2"/>
  <c r="BC292" i="2"/>
  <c r="BD292" i="2"/>
  <c r="AW292" i="2"/>
  <c r="AY292" i="2"/>
  <c r="BE292" i="2"/>
  <c r="AP292" i="2"/>
  <c r="BG292" i="2"/>
  <c r="AU292" i="2"/>
  <c r="BA292" i="2"/>
  <c r="BF292" i="2"/>
  <c r="AO292" i="2"/>
  <c r="AQ292" i="2"/>
  <c r="AS292" i="2"/>
  <c r="D265" i="2"/>
  <c r="Z317" i="2"/>
  <c r="M232" i="2"/>
  <c r="AP261" i="2"/>
  <c r="BD261" i="2"/>
  <c r="AQ261" i="2"/>
  <c r="AY261" i="2"/>
  <c r="BG261" i="2"/>
  <c r="AS261" i="2"/>
  <c r="BA261" i="2"/>
  <c r="AZ261" i="2"/>
  <c r="BF261" i="2"/>
  <c r="AU261" i="2"/>
  <c r="BC261" i="2"/>
  <c r="AO261" i="2"/>
  <c r="AW261" i="2"/>
  <c r="BE261" i="2"/>
  <c r="BF270" i="2"/>
  <c r="AY270" i="2"/>
  <c r="BE270" i="2"/>
  <c r="BC270" i="2"/>
  <c r="BG270" i="2"/>
  <c r="AP270" i="2"/>
  <c r="AS270" i="2"/>
  <c r="AO270" i="2"/>
  <c r="BD270" i="2"/>
  <c r="AZ270" i="2"/>
  <c r="AW270" i="2"/>
  <c r="AU270" i="2"/>
  <c r="AQ270" i="2"/>
  <c r="BA270" i="2"/>
  <c r="M299" i="2"/>
  <c r="Z318" i="2"/>
  <c r="D318" i="2" s="1"/>
  <c r="C265" i="2"/>
  <c r="X317" i="2"/>
  <c r="AD318" i="2"/>
  <c r="F318" i="2" s="1"/>
  <c r="AO289" i="2"/>
  <c r="AY289" i="2"/>
  <c r="BE289" i="2"/>
  <c r="AW289" i="2"/>
  <c r="AU289" i="2"/>
  <c r="BF289" i="2"/>
  <c r="BD289" i="2"/>
  <c r="BC289" i="2"/>
  <c r="BG289" i="2"/>
  <c r="AQ289" i="2"/>
  <c r="AP289" i="2"/>
  <c r="AZ289" i="2"/>
  <c r="BA289" i="2"/>
  <c r="AS289" i="2"/>
  <c r="X313" i="2"/>
  <c r="C266" i="2"/>
  <c r="V317" i="2"/>
  <c r="AG272" i="2"/>
  <c r="AO262" i="2"/>
  <c r="AW262" i="2"/>
  <c r="BE262" i="2"/>
  <c r="AZ262" i="2"/>
  <c r="AU262" i="2"/>
  <c r="BC262" i="2"/>
  <c r="BF262" i="2"/>
  <c r="AS262" i="2"/>
  <c r="BA262" i="2"/>
  <c r="AP262" i="2"/>
  <c r="AQ262" i="2"/>
  <c r="AY262" i="2"/>
  <c r="BG262" i="2"/>
  <c r="BD262" i="2"/>
  <c r="E266" i="2"/>
  <c r="AB313" i="2"/>
  <c r="M323" i="2"/>
  <c r="AG315" i="2"/>
  <c r="Z319" i="2"/>
  <c r="D319" i="2" s="1"/>
  <c r="D246" i="2"/>
  <c r="E265" i="2"/>
  <c r="AB317" i="2"/>
  <c r="E317" i="2" s="1"/>
  <c r="M317" i="2" s="1"/>
  <c r="M237" i="2"/>
  <c r="AW236" i="2" s="1"/>
  <c r="V318" i="2"/>
  <c r="AG318" i="2" s="1"/>
  <c r="AG273" i="2"/>
  <c r="AG311" i="2"/>
  <c r="F266" i="2"/>
  <c r="AD313" i="2"/>
  <c r="F313" i="2" s="1"/>
  <c r="AG308" i="2"/>
  <c r="AB319" i="2"/>
  <c r="E246" i="2"/>
  <c r="G266" i="2"/>
  <c r="AF313" i="2"/>
  <c r="AP255" i="2"/>
  <c r="BD255" i="2"/>
  <c r="AQ255" i="2"/>
  <c r="AY255" i="2"/>
  <c r="BG255" i="2"/>
  <c r="AW255" i="2"/>
  <c r="AS255" i="2"/>
  <c r="AZ255" i="2"/>
  <c r="BF255" i="2"/>
  <c r="AU255" i="2"/>
  <c r="BC255" i="2"/>
  <c r="AO255" i="2"/>
  <c r="BE255" i="2"/>
  <c r="BA255" i="2"/>
  <c r="Z316" i="2"/>
  <c r="D231" i="2"/>
  <c r="V313" i="2"/>
  <c r="AG268" i="2"/>
  <c r="AQ293" i="2"/>
  <c r="AW293" i="2"/>
  <c r="BE293" i="2"/>
  <c r="AZ293" i="2"/>
  <c r="AS293" i="2"/>
  <c r="BD293" i="2"/>
  <c r="BC293" i="2"/>
  <c r="AU293" i="2"/>
  <c r="AO293" i="2"/>
  <c r="AP293" i="2"/>
  <c r="BA293" i="2"/>
  <c r="BF293" i="2"/>
  <c r="BG293" i="2"/>
  <c r="AY293" i="2"/>
  <c r="F246" i="2"/>
  <c r="AD319" i="2"/>
  <c r="F319" i="2" s="1"/>
  <c r="M305" i="2"/>
  <c r="AS258" i="2"/>
  <c r="BA258" i="2"/>
  <c r="AZ258" i="2"/>
  <c r="AQ258" i="2"/>
  <c r="AY258" i="2"/>
  <c r="BG258" i="2"/>
  <c r="BF258" i="2"/>
  <c r="AO258" i="2"/>
  <c r="AW258" i="2"/>
  <c r="BE258" i="2"/>
  <c r="AP258" i="2"/>
  <c r="AU258" i="2"/>
  <c r="BC258" i="2"/>
  <c r="BD258" i="2"/>
  <c r="AO252" i="2"/>
  <c r="AQ252" i="2"/>
  <c r="BG252" i="2"/>
  <c r="BD252" i="2"/>
  <c r="BF252" i="2"/>
  <c r="AU252" i="2"/>
  <c r="AP252" i="2"/>
  <c r="BA252" i="2"/>
  <c r="AS252" i="2"/>
  <c r="AY252" i="2"/>
  <c r="BC252" i="2"/>
  <c r="AZ252" i="2"/>
  <c r="BE252" i="2"/>
  <c r="AW252" i="2"/>
  <c r="AG309" i="2"/>
  <c r="AP259" i="2"/>
  <c r="BD259" i="2"/>
  <c r="AO259" i="2"/>
  <c r="AW259" i="2"/>
  <c r="BE259" i="2"/>
  <c r="AU259" i="2"/>
  <c r="BC259" i="2"/>
  <c r="AZ259" i="2"/>
  <c r="BF259" i="2"/>
  <c r="AS259" i="2"/>
  <c r="BA259" i="2"/>
  <c r="AQ259" i="2"/>
  <c r="AY259" i="2"/>
  <c r="BG259" i="2"/>
  <c r="X316" i="2"/>
  <c r="C231" i="2"/>
  <c r="Z313" i="2"/>
  <c r="D313" i="2" s="1"/>
  <c r="M313" i="2" s="1"/>
  <c r="D266" i="2"/>
  <c r="AO256" i="2"/>
  <c r="BC256" i="2"/>
  <c r="BF256" i="2"/>
  <c r="BD256" i="2"/>
  <c r="AY256" i="2"/>
  <c r="AZ256" i="2"/>
  <c r="BE256" i="2"/>
  <c r="AW256" i="2"/>
  <c r="AU256" i="2"/>
  <c r="BG256" i="2"/>
  <c r="AQ256" i="2"/>
  <c r="AP256" i="2"/>
  <c r="BA256" i="2"/>
  <c r="AS256" i="2"/>
  <c r="AZ257" i="2"/>
  <c r="BF257" i="2"/>
  <c r="AS257" i="2"/>
  <c r="BA257" i="2"/>
  <c r="AQ257" i="2"/>
  <c r="BG257" i="2"/>
  <c r="BC257" i="2"/>
  <c r="AP257" i="2"/>
  <c r="BD257" i="2"/>
  <c r="AO257" i="2"/>
  <c r="AW257" i="2"/>
  <c r="BE257" i="2"/>
  <c r="AY257" i="2"/>
  <c r="AU257" i="2"/>
  <c r="AF317" i="2"/>
  <c r="G265" i="2"/>
  <c r="F231" i="2"/>
  <c r="AD316" i="2"/>
  <c r="AT123" i="2"/>
  <c r="AQ81" i="2"/>
  <c r="AT20" i="2"/>
  <c r="AX202" i="2"/>
  <c r="AX206" i="2" s="1"/>
  <c r="AR202" i="2"/>
  <c r="AR206" i="2" s="1"/>
  <c r="AZ210" i="2"/>
  <c r="AX22" i="2"/>
  <c r="AX26" i="2" s="1"/>
  <c r="BE210" i="2"/>
  <c r="BE204" i="2"/>
  <c r="AS73" i="2"/>
  <c r="AT73" i="2" s="1"/>
  <c r="AT77" i="2" s="1"/>
  <c r="AW210" i="2"/>
  <c r="BC210" i="2"/>
  <c r="BG210" i="2"/>
  <c r="AP210" i="2"/>
  <c r="AS210" i="2"/>
  <c r="AR192" i="2"/>
  <c r="AR196" i="2" s="1"/>
  <c r="AR200" i="2" s="1"/>
  <c r="AY204" i="2"/>
  <c r="AV67" i="2"/>
  <c r="AV71" i="2" s="1"/>
  <c r="AV75" i="2" s="1"/>
  <c r="AV79" i="2" s="1"/>
  <c r="AV83" i="2" s="1"/>
  <c r="AQ210" i="2"/>
  <c r="BD210" i="2"/>
  <c r="AU210" i="2"/>
  <c r="AO210" i="2"/>
  <c r="AY210" i="2"/>
  <c r="BA210" i="2"/>
  <c r="AR22" i="2"/>
  <c r="AR26" i="2" s="1"/>
  <c r="AV22" i="2"/>
  <c r="AV26" i="2" s="1"/>
  <c r="AT202" i="2"/>
  <c r="AT206" i="2" s="1"/>
  <c r="AT22" i="2"/>
  <c r="AT26" i="2" s="1"/>
  <c r="BB210" i="2"/>
  <c r="BB214" i="2" s="1"/>
  <c r="AV192" i="2"/>
  <c r="AV196" i="2" s="1"/>
  <c r="AV200" i="2" s="1"/>
  <c r="AT207" i="2"/>
  <c r="AT211" i="2" s="1"/>
  <c r="AT215" i="2" s="1"/>
  <c r="AS204" i="2"/>
  <c r="AO204" i="2"/>
  <c r="AW204" i="2"/>
  <c r="AQ204" i="2"/>
  <c r="AP204" i="2"/>
  <c r="AZ204" i="2"/>
  <c r="BG204" i="2"/>
  <c r="BA204" i="2"/>
  <c r="AR20" i="2"/>
  <c r="AX123" i="2"/>
  <c r="BF204" i="2"/>
  <c r="BC204" i="2"/>
  <c r="AU204" i="2"/>
  <c r="AR123" i="2"/>
  <c r="AV20" i="2"/>
  <c r="AR122" i="2"/>
  <c r="AV122" i="2"/>
  <c r="AV123" i="2"/>
  <c r="AX67" i="2"/>
  <c r="AX71" i="2" s="1"/>
  <c r="AX75" i="2" s="1"/>
  <c r="AX79" i="2" s="1"/>
  <c r="AX83" i="2" s="1"/>
  <c r="BB73" i="2"/>
  <c r="BB77" i="2" s="1"/>
  <c r="BB81" i="2" s="1"/>
  <c r="BC73" i="2"/>
  <c r="BF73" i="2"/>
  <c r="AZ73" i="2"/>
  <c r="AU73" i="2"/>
  <c r="AV73" i="2" s="1"/>
  <c r="AV77" i="2" s="1"/>
  <c r="AY73" i="2"/>
  <c r="BG73" i="2"/>
  <c r="BD73" i="2"/>
  <c r="AQ73" i="2"/>
  <c r="AR73" i="2" s="1"/>
  <c r="AR77" i="2" s="1"/>
  <c r="AR81" i="2" s="1"/>
  <c r="BE73" i="2"/>
  <c r="AP73" i="2"/>
  <c r="AW73" i="2"/>
  <c r="AX73" i="2" s="1"/>
  <c r="AX77" i="2" s="1"/>
  <c r="BA73" i="2"/>
  <c r="AT122" i="2"/>
  <c r="AY81" i="2"/>
  <c r="AS81" i="2"/>
  <c r="AZ81" i="2"/>
  <c r="AU81" i="2"/>
  <c r="BD81" i="2"/>
  <c r="AP81" i="2"/>
  <c r="BC81" i="2"/>
  <c r="BA81" i="2"/>
  <c r="BE81" i="2"/>
  <c r="AZ35" i="2"/>
  <c r="BF81" i="2"/>
  <c r="AW81" i="2"/>
  <c r="BG81" i="2"/>
  <c r="BA30" i="2"/>
  <c r="AP30" i="2"/>
  <c r="M33" i="2"/>
  <c r="AU33" i="2" s="1"/>
  <c r="AV33" i="2" s="1"/>
  <c r="AV37" i="2" s="1"/>
  <c r="AX192" i="2"/>
  <c r="AX196" i="2" s="1"/>
  <c r="AX200" i="2" s="1"/>
  <c r="AR203" i="2"/>
  <c r="AR207" i="2" s="1"/>
  <c r="AR211" i="2" s="1"/>
  <c r="AR215" i="2" s="1"/>
  <c r="AT72" i="2"/>
  <c r="AT76" i="2" s="1"/>
  <c r="AT80" i="2" s="1"/>
  <c r="AT84" i="2" s="1"/>
  <c r="AX20" i="2"/>
  <c r="AU30" i="2"/>
  <c r="AQ30" i="2"/>
  <c r="AX72" i="2"/>
  <c r="AX76" i="2" s="1"/>
  <c r="AX80" i="2" s="1"/>
  <c r="AX84" i="2" s="1"/>
  <c r="AX122" i="2"/>
  <c r="BB196" i="2"/>
  <c r="BB200" i="2" s="1"/>
  <c r="BB204" i="2" s="1"/>
  <c r="BB208" i="2" s="1"/>
  <c r="BB212" i="2" s="1"/>
  <c r="BB216" i="2" s="1"/>
  <c r="AW30" i="2"/>
  <c r="BG30" i="2"/>
  <c r="AO30" i="2"/>
  <c r="AR72" i="2"/>
  <c r="AR76" i="2" s="1"/>
  <c r="AR80" i="2" s="1"/>
  <c r="AR84" i="2" s="1"/>
  <c r="AV78" i="2"/>
  <c r="AV82" i="2" s="1"/>
  <c r="AX201" i="2"/>
  <c r="AX205" i="2" s="1"/>
  <c r="AX209" i="2" s="1"/>
  <c r="AX213" i="2" s="1"/>
  <c r="AR201" i="2"/>
  <c r="AR205" i="2" s="1"/>
  <c r="AR209" i="2" s="1"/>
  <c r="AR213" i="2" s="1"/>
  <c r="AV203" i="2"/>
  <c r="AV207" i="2" s="1"/>
  <c r="AV211" i="2" s="1"/>
  <c r="AV215" i="2" s="1"/>
  <c r="AT201" i="2"/>
  <c r="AT205" i="2" s="1"/>
  <c r="AT209" i="2" s="1"/>
  <c r="AT213" i="2" s="1"/>
  <c r="AV201" i="2"/>
  <c r="AV205" i="2" s="1"/>
  <c r="AV209" i="2" s="1"/>
  <c r="AV213" i="2" s="1"/>
  <c r="AV206" i="2"/>
  <c r="AX203" i="2"/>
  <c r="AX207" i="2" s="1"/>
  <c r="AX211" i="2" s="1"/>
  <c r="AX215" i="2" s="1"/>
  <c r="AT78" i="2"/>
  <c r="AT82" i="2" s="1"/>
  <c r="AV72" i="2"/>
  <c r="AV76" i="2" s="1"/>
  <c r="AV80" i="2" s="1"/>
  <c r="AV84" i="2" s="1"/>
  <c r="AR67" i="2"/>
  <c r="AR71" i="2" s="1"/>
  <c r="AR75" i="2" s="1"/>
  <c r="AR79" i="2" s="1"/>
  <c r="AR83" i="2" s="1"/>
  <c r="BC35" i="2"/>
  <c r="BB30" i="2"/>
  <c r="BB34" i="2" s="1"/>
  <c r="BB38" i="2" s="1"/>
  <c r="BC30" i="2"/>
  <c r="BD30" i="2"/>
  <c r="BF30" i="2"/>
  <c r="AS30" i="2"/>
  <c r="AY30" i="2"/>
  <c r="BE30" i="2"/>
  <c r="AS35" i="2"/>
  <c r="AT35" i="2" s="1"/>
  <c r="BG24" i="2"/>
  <c r="BF35" i="2"/>
  <c r="BA35" i="2"/>
  <c r="BD35" i="2"/>
  <c r="AU35" i="2"/>
  <c r="AV35" i="2" s="1"/>
  <c r="AT67" i="2"/>
  <c r="AT71" i="2" s="1"/>
  <c r="AT75" i="2" s="1"/>
  <c r="AT79" i="2" s="1"/>
  <c r="AT83" i="2" s="1"/>
  <c r="AR78" i="2"/>
  <c r="AR82" i="2" s="1"/>
  <c r="AX78" i="2"/>
  <c r="AX82" i="2" s="1"/>
  <c r="BB35" i="2"/>
  <c r="AP35" i="2"/>
  <c r="BE35" i="2"/>
  <c r="AW35" i="2"/>
  <c r="AX35" i="2" s="1"/>
  <c r="AO35" i="2"/>
  <c r="BG35" i="2"/>
  <c r="AY35" i="2"/>
  <c r="AU24" i="2"/>
  <c r="AO24" i="2"/>
  <c r="AZ32" i="2"/>
  <c r="BF32" i="2"/>
  <c r="BC32" i="2"/>
  <c r="AU32" i="2"/>
  <c r="BA32" i="2"/>
  <c r="AS32" i="2"/>
  <c r="AP32" i="2"/>
  <c r="BD32" i="2"/>
  <c r="BG32" i="2"/>
  <c r="AY32" i="2"/>
  <c r="AQ32" i="2"/>
  <c r="BE32" i="2"/>
  <c r="AW32" i="2"/>
  <c r="AO32" i="2"/>
  <c r="BB24" i="2"/>
  <c r="BB28" i="2" s="1"/>
  <c r="BB32" i="2" s="1"/>
  <c r="BB36" i="2" s="1"/>
  <c r="AQ24" i="2"/>
  <c r="AP24" i="2"/>
  <c r="AW24" i="2"/>
  <c r="BD24" i="2"/>
  <c r="AY24" i="2"/>
  <c r="BF24" i="2"/>
  <c r="AZ24" i="2"/>
  <c r="BC24" i="2"/>
  <c r="AS24" i="2"/>
  <c r="BE24" i="2"/>
  <c r="AR35" i="2"/>
  <c r="AY237" i="2" l="1"/>
  <c r="BG237" i="2"/>
  <c r="AQ308" i="2"/>
  <c r="BC308" i="2"/>
  <c r="AW308" i="2"/>
  <c r="AR237" i="2"/>
  <c r="AZ237" i="2"/>
  <c r="AS237" i="2"/>
  <c r="AT237" i="2" s="1"/>
  <c r="AT277" i="2" s="1"/>
  <c r="AY308" i="2"/>
  <c r="BA237" i="2"/>
  <c r="AS308" i="2"/>
  <c r="BF308" i="2"/>
  <c r="BB237" i="2"/>
  <c r="BC237" i="2"/>
  <c r="BD308" i="2"/>
  <c r="BG308" i="2"/>
  <c r="AU237" i="2"/>
  <c r="AV237" i="2" s="1"/>
  <c r="BD237" i="2"/>
  <c r="BA308" i="2"/>
  <c r="BE308" i="2"/>
  <c r="M319" i="2"/>
  <c r="AP319" i="2" s="1"/>
  <c r="M318" i="2"/>
  <c r="AZ318" i="2" s="1"/>
  <c r="AO237" i="2"/>
  <c r="AW237" i="2"/>
  <c r="AX237" i="2" s="1"/>
  <c r="AU308" i="2"/>
  <c r="AP308" i="2"/>
  <c r="BE237" i="2"/>
  <c r="AP237" i="2"/>
  <c r="AQ297" i="2"/>
  <c r="AZ308" i="2"/>
  <c r="AT210" i="2"/>
  <c r="AT214" i="2" s="1"/>
  <c r="M273" i="2"/>
  <c r="BG318" i="2"/>
  <c r="AW318" i="2"/>
  <c r="AS318" i="2"/>
  <c r="BA318" i="2"/>
  <c r="AP318" i="2"/>
  <c r="AU318" i="2"/>
  <c r="BD318" i="2"/>
  <c r="BF318" i="2"/>
  <c r="AW302" i="2"/>
  <c r="BA302" i="2"/>
  <c r="AP302" i="2"/>
  <c r="AO302" i="2"/>
  <c r="AZ302" i="2"/>
  <c r="BE302" i="2"/>
  <c r="AU302" i="2"/>
  <c r="BG302" i="2"/>
  <c r="BC302" i="2"/>
  <c r="AQ302" i="2"/>
  <c r="BF302" i="2"/>
  <c r="AY302" i="2"/>
  <c r="AS302" i="2"/>
  <c r="BD302" i="2"/>
  <c r="AU305" i="2"/>
  <c r="BE305" i="2"/>
  <c r="AY305" i="2"/>
  <c r="AP305" i="2"/>
  <c r="AW305" i="2"/>
  <c r="BC305" i="2"/>
  <c r="AS305" i="2"/>
  <c r="BG305" i="2"/>
  <c r="BA305" i="2"/>
  <c r="BD305" i="2"/>
  <c r="AZ305" i="2"/>
  <c r="AQ305" i="2"/>
  <c r="BF305" i="2"/>
  <c r="AO305" i="2"/>
  <c r="BA236" i="2"/>
  <c r="AO236" i="2"/>
  <c r="AP236" i="2"/>
  <c r="BF236" i="2"/>
  <c r="BA319" i="2"/>
  <c r="AO319" i="2"/>
  <c r="AZ319" i="2"/>
  <c r="AU319" i="2"/>
  <c r="AY319" i="2"/>
  <c r="BD319" i="2"/>
  <c r="BC319" i="2"/>
  <c r="BF319" i="2"/>
  <c r="AS319" i="2"/>
  <c r="BG319" i="2"/>
  <c r="AW319" i="2"/>
  <c r="BC236" i="2"/>
  <c r="BG236" i="2"/>
  <c r="BC323" i="2"/>
  <c r="AO323" i="2"/>
  <c r="BE323" i="2"/>
  <c r="AQ323" i="2"/>
  <c r="BG323" i="2"/>
  <c r="AW323" i="2"/>
  <c r="AS323" i="2"/>
  <c r="AP323" i="2"/>
  <c r="AZ323" i="2"/>
  <c r="AU323" i="2"/>
  <c r="BF323" i="2"/>
  <c r="AY323" i="2"/>
  <c r="BD323" i="2"/>
  <c r="BA323" i="2"/>
  <c r="AY236" i="2"/>
  <c r="BE236" i="2"/>
  <c r="AZ313" i="2"/>
  <c r="AQ313" i="2"/>
  <c r="BD313" i="2"/>
  <c r="AY313" i="2"/>
  <c r="BF313" i="2"/>
  <c r="BG313" i="2"/>
  <c r="AO313" i="2"/>
  <c r="AU313" i="2"/>
  <c r="AS313" i="2"/>
  <c r="BC313" i="2"/>
  <c r="AW313" i="2"/>
  <c r="BA313" i="2"/>
  <c r="AP313" i="2"/>
  <c r="BE313" i="2"/>
  <c r="BD236" i="2"/>
  <c r="AU236" i="2"/>
  <c r="AQ236" i="2"/>
  <c r="AS236" i="2"/>
  <c r="AZ236" i="2"/>
  <c r="AZ304" i="2"/>
  <c r="BF304" i="2"/>
  <c r="AS304" i="2"/>
  <c r="BA304" i="2"/>
  <c r="AQ304" i="2"/>
  <c r="BG304" i="2"/>
  <c r="BC304" i="2"/>
  <c r="BD304" i="2"/>
  <c r="AW304" i="2"/>
  <c r="AY304" i="2"/>
  <c r="AP304" i="2"/>
  <c r="AO304" i="2"/>
  <c r="BE304" i="2"/>
  <c r="AU304" i="2"/>
  <c r="AZ317" i="2"/>
  <c r="BF317" i="2"/>
  <c r="AS317" i="2"/>
  <c r="BA317" i="2"/>
  <c r="AQ317" i="2"/>
  <c r="BG317" i="2"/>
  <c r="BC317" i="2"/>
  <c r="BD317" i="2"/>
  <c r="AW317" i="2"/>
  <c r="AY317" i="2"/>
  <c r="AP317" i="2"/>
  <c r="AO317" i="2"/>
  <c r="BE317" i="2"/>
  <c r="AU317" i="2"/>
  <c r="AZ311" i="2"/>
  <c r="BF311" i="2"/>
  <c r="AS311" i="2"/>
  <c r="BA311" i="2"/>
  <c r="AU311" i="2"/>
  <c r="AQ311" i="2"/>
  <c r="BG311" i="2"/>
  <c r="BD311" i="2"/>
  <c r="AW311" i="2"/>
  <c r="BC311" i="2"/>
  <c r="AP311" i="2"/>
  <c r="AO311" i="2"/>
  <c r="BE311" i="2"/>
  <c r="AY311" i="2"/>
  <c r="BG232" i="2"/>
  <c r="AQ232" i="2"/>
  <c r="AR232" i="2" s="1"/>
  <c r="AR236" i="2" s="1"/>
  <c r="AP232" i="2"/>
  <c r="AW232" i="2"/>
  <c r="AX232" i="2" s="1"/>
  <c r="AX236" i="2" s="1"/>
  <c r="AS232" i="2"/>
  <c r="AT232" i="2" s="1"/>
  <c r="BC232" i="2"/>
  <c r="BB232" i="2"/>
  <c r="BB236" i="2" s="1"/>
  <c r="AZ232" i="2"/>
  <c r="AY232" i="2"/>
  <c r="BF232" i="2"/>
  <c r="BE232" i="2"/>
  <c r="AO232" i="2"/>
  <c r="BD232" i="2"/>
  <c r="AU232" i="2"/>
  <c r="AV232" i="2" s="1"/>
  <c r="BA232" i="2"/>
  <c r="AX277" i="2"/>
  <c r="AX317" i="2" s="1"/>
  <c r="AX241" i="2"/>
  <c r="AR277" i="2"/>
  <c r="AR241" i="2"/>
  <c r="BB277" i="2"/>
  <c r="BB317" i="2" s="1"/>
  <c r="BB241" i="2"/>
  <c r="BC235" i="2"/>
  <c r="BA235" i="2"/>
  <c r="AZ235" i="2"/>
  <c r="AY235" i="2"/>
  <c r="BF235" i="2"/>
  <c r="BE235" i="2"/>
  <c r="AO235" i="2"/>
  <c r="AU235" i="2"/>
  <c r="AS235" i="2"/>
  <c r="BG235" i="2"/>
  <c r="AQ235" i="2"/>
  <c r="AP235" i="2"/>
  <c r="AW235" i="2"/>
  <c r="BD235" i="2"/>
  <c r="AQ321" i="2"/>
  <c r="AU321" i="2"/>
  <c r="AY321" i="2"/>
  <c r="BC321" i="2"/>
  <c r="BG321" i="2"/>
  <c r="BF321" i="2"/>
  <c r="BD321" i="2"/>
  <c r="AS321" i="2"/>
  <c r="BA321" i="2"/>
  <c r="AP321" i="2"/>
  <c r="AO321" i="2"/>
  <c r="AW321" i="2"/>
  <c r="BE321" i="2"/>
  <c r="AZ321" i="2"/>
  <c r="AQ299" i="2"/>
  <c r="AU299" i="2"/>
  <c r="AY299" i="2"/>
  <c r="BC299" i="2"/>
  <c r="BG299" i="2"/>
  <c r="BF299" i="2"/>
  <c r="AZ299" i="2"/>
  <c r="AS299" i="2"/>
  <c r="BA299" i="2"/>
  <c r="AP299" i="2"/>
  <c r="AO299" i="2"/>
  <c r="AW299" i="2"/>
  <c r="BE299" i="2"/>
  <c r="BD299" i="2"/>
  <c r="AT236" i="2"/>
  <c r="BA234" i="2"/>
  <c r="AZ234" i="2"/>
  <c r="AY234" i="2"/>
  <c r="BC234" i="2"/>
  <c r="AP234" i="2"/>
  <c r="AW234" i="2"/>
  <c r="AX234" i="2" s="1"/>
  <c r="AX238" i="2" s="1"/>
  <c r="BD234" i="2"/>
  <c r="BB234" i="2"/>
  <c r="BB238" i="2" s="1"/>
  <c r="AS234" i="2"/>
  <c r="AT234" i="2" s="1"/>
  <c r="AT238" i="2" s="1"/>
  <c r="BG234" i="2"/>
  <c r="AQ234" i="2"/>
  <c r="AR234" i="2" s="1"/>
  <c r="AR238" i="2" s="1"/>
  <c r="BF234" i="2"/>
  <c r="BE234" i="2"/>
  <c r="AO234" i="2"/>
  <c r="AU234" i="2"/>
  <c r="AV234" i="2" s="1"/>
  <c r="AV238" i="2" s="1"/>
  <c r="AG313" i="2"/>
  <c r="M246" i="2"/>
  <c r="M266" i="2"/>
  <c r="AS266" i="2" s="1"/>
  <c r="AP273" i="2"/>
  <c r="BD273" i="2"/>
  <c r="AQ273" i="2"/>
  <c r="AY273" i="2"/>
  <c r="BG273" i="2"/>
  <c r="AS273" i="2"/>
  <c r="BA273" i="2"/>
  <c r="AZ273" i="2"/>
  <c r="BF273" i="2"/>
  <c r="AU273" i="2"/>
  <c r="BC273" i="2"/>
  <c r="AO273" i="2"/>
  <c r="AW273" i="2"/>
  <c r="BE273" i="2"/>
  <c r="AP269" i="2"/>
  <c r="BD269" i="2"/>
  <c r="AQ269" i="2"/>
  <c r="AY269" i="2"/>
  <c r="BG269" i="2"/>
  <c r="AS269" i="2"/>
  <c r="BA269" i="2"/>
  <c r="AZ269" i="2"/>
  <c r="BF269" i="2"/>
  <c r="AU269" i="2"/>
  <c r="BC269" i="2"/>
  <c r="AO269" i="2"/>
  <c r="AW269" i="2"/>
  <c r="BE269" i="2"/>
  <c r="M231" i="2"/>
  <c r="AP266" i="2"/>
  <c r="BD266" i="2"/>
  <c r="AO266" i="2"/>
  <c r="AZ266" i="2"/>
  <c r="AP263" i="2"/>
  <c r="BD263" i="2"/>
  <c r="AO263" i="2"/>
  <c r="AW263" i="2"/>
  <c r="BE263" i="2"/>
  <c r="AU263" i="2"/>
  <c r="BC263" i="2"/>
  <c r="AZ263" i="2"/>
  <c r="BF263" i="2"/>
  <c r="AS263" i="2"/>
  <c r="BA263" i="2"/>
  <c r="AQ263" i="2"/>
  <c r="AY263" i="2"/>
  <c r="BG263" i="2"/>
  <c r="AG317" i="2"/>
  <c r="M265" i="2"/>
  <c r="AO264" i="2" s="1"/>
  <c r="AQ260" i="2"/>
  <c r="AU260" i="2"/>
  <c r="AY260" i="2"/>
  <c r="BC260" i="2"/>
  <c r="BG260" i="2"/>
  <c r="BD260" i="2"/>
  <c r="BF260" i="2"/>
  <c r="AS260" i="2"/>
  <c r="BA260" i="2"/>
  <c r="AZ260" i="2"/>
  <c r="AO260" i="2"/>
  <c r="AW260" i="2"/>
  <c r="BE260" i="2"/>
  <c r="AP260" i="2"/>
  <c r="AG316" i="2"/>
  <c r="AG319" i="2"/>
  <c r="AT24" i="2"/>
  <c r="AT28" i="2" s="1"/>
  <c r="AT32" i="2" s="1"/>
  <c r="AT36" i="2" s="1"/>
  <c r="AX210" i="2"/>
  <c r="AX214" i="2" s="1"/>
  <c r="AV204" i="2"/>
  <c r="AV208" i="2" s="1"/>
  <c r="AV212" i="2" s="1"/>
  <c r="AV216" i="2" s="1"/>
  <c r="AR210" i="2"/>
  <c r="AR214" i="2" s="1"/>
  <c r="AQ33" i="2"/>
  <c r="AR33" i="2" s="1"/>
  <c r="AR37" i="2" s="1"/>
  <c r="AV24" i="2"/>
  <c r="AV28" i="2" s="1"/>
  <c r="AX204" i="2"/>
  <c r="AX208" i="2" s="1"/>
  <c r="AX212" i="2" s="1"/>
  <c r="AX216" i="2" s="1"/>
  <c r="AV210" i="2"/>
  <c r="AV214" i="2" s="1"/>
  <c r="AR24" i="2"/>
  <c r="AR28" i="2" s="1"/>
  <c r="AR32" i="2" s="1"/>
  <c r="AR36" i="2" s="1"/>
  <c r="AT204" i="2"/>
  <c r="AT208" i="2" s="1"/>
  <c r="AT212" i="2" s="1"/>
  <c r="AT216" i="2" s="1"/>
  <c r="AT81" i="2"/>
  <c r="AR204" i="2"/>
  <c r="AR208" i="2" s="1"/>
  <c r="AR212" i="2" s="1"/>
  <c r="AR216" i="2" s="1"/>
  <c r="AX81" i="2"/>
  <c r="AS33" i="2"/>
  <c r="AT33" i="2" s="1"/>
  <c r="AT37" i="2" s="1"/>
  <c r="AV30" i="2"/>
  <c r="AV34" i="2" s="1"/>
  <c r="AV38" i="2" s="1"/>
  <c r="AO33" i="2"/>
  <c r="AP33" i="2"/>
  <c r="AZ33" i="2"/>
  <c r="BG33" i="2"/>
  <c r="BF33" i="2"/>
  <c r="BE33" i="2"/>
  <c r="BC33" i="2"/>
  <c r="BB33" i="2"/>
  <c r="BB37" i="2" s="1"/>
  <c r="BD33" i="2"/>
  <c r="BA33" i="2"/>
  <c r="AY33" i="2"/>
  <c r="AW33" i="2"/>
  <c r="AX33" i="2" s="1"/>
  <c r="AX37" i="2" s="1"/>
  <c r="AV81" i="2"/>
  <c r="AR30" i="2"/>
  <c r="AR34" i="2" s="1"/>
  <c r="AR38" i="2" s="1"/>
  <c r="AX30" i="2"/>
  <c r="AX34" i="2" s="1"/>
  <c r="AX38" i="2" s="1"/>
  <c r="AX24" i="2"/>
  <c r="AX28" i="2" s="1"/>
  <c r="AX32" i="2" s="1"/>
  <c r="AX36" i="2" s="1"/>
  <c r="AT30" i="2"/>
  <c r="AT34" i="2" s="1"/>
  <c r="AT38" i="2" s="1"/>
  <c r="AV32" i="2"/>
  <c r="AV36" i="2" s="1"/>
  <c r="AV277" i="2" l="1"/>
  <c r="AV241" i="2"/>
  <c r="AT241" i="2"/>
  <c r="BE318" i="2"/>
  <c r="AO318" i="2"/>
  <c r="BE319" i="2"/>
  <c r="AQ318" i="2"/>
  <c r="BC318" i="2"/>
  <c r="AQ319" i="2"/>
  <c r="AY318" i="2"/>
  <c r="BF266" i="2"/>
  <c r="BG266" i="2"/>
  <c r="BC266" i="2"/>
  <c r="AY266" i="2"/>
  <c r="AU266" i="2"/>
  <c r="AQ266" i="2"/>
  <c r="AV236" i="2"/>
  <c r="BE266" i="2"/>
  <c r="BA266" i="2"/>
  <c r="AW266" i="2"/>
  <c r="AR317" i="2"/>
  <c r="AU265" i="2"/>
  <c r="BD265" i="2"/>
  <c r="BF265" i="2"/>
  <c r="AP265" i="2"/>
  <c r="AZ265" i="2"/>
  <c r="BA265" i="2"/>
  <c r="BG246" i="2"/>
  <c r="AP246" i="2"/>
  <c r="AY246" i="2"/>
  <c r="AZ246" i="2"/>
  <c r="AO246" i="2"/>
  <c r="BF246" i="2"/>
  <c r="BE246" i="2"/>
  <c r="AS246" i="2"/>
  <c r="AQ246" i="2"/>
  <c r="BA246" i="2"/>
  <c r="BD246" i="2"/>
  <c r="AU246" i="2"/>
  <c r="AW246" i="2"/>
  <c r="BC246" i="2"/>
  <c r="BE265" i="2"/>
  <c r="AS265" i="2"/>
  <c r="AW265" i="2"/>
  <c r="BG265" i="2"/>
  <c r="AO265" i="2"/>
  <c r="AY265" i="2"/>
  <c r="BC265" i="2"/>
  <c r="AQ265" i="2"/>
  <c r="AV317" i="2"/>
  <c r="AW231" i="2"/>
  <c r="AX231" i="2" s="1"/>
  <c r="AX235" i="2" s="1"/>
  <c r="BC231" i="2"/>
  <c r="BB231" i="2"/>
  <c r="BB235" i="2" s="1"/>
  <c r="AP231" i="2"/>
  <c r="BA231" i="2"/>
  <c r="BD231" i="2"/>
  <c r="BE231" i="2"/>
  <c r="AY231" i="2"/>
  <c r="AS231" i="2"/>
  <c r="AT231" i="2" s="1"/>
  <c r="AT235" i="2" s="1"/>
  <c r="AQ231" i="2"/>
  <c r="AR231" i="2" s="1"/>
  <c r="AR235" i="2" s="1"/>
  <c r="AZ231" i="2"/>
  <c r="BG231" i="2"/>
  <c r="AU231" i="2"/>
  <c r="AV231" i="2" s="1"/>
  <c r="AV235" i="2" s="1"/>
  <c r="AO231" i="2"/>
  <c r="BF231" i="2"/>
  <c r="BF244" i="2"/>
  <c r="BA244" i="2"/>
  <c r="BG244" i="2"/>
  <c r="AP244" i="2"/>
  <c r="BE244" i="2"/>
  <c r="BD244" i="2"/>
  <c r="AY244" i="2"/>
  <c r="AZ244" i="2"/>
  <c r="AS244" i="2"/>
  <c r="AQ244" i="2"/>
  <c r="BC244" i="2"/>
  <c r="AO244" i="2"/>
  <c r="AU244" i="2"/>
  <c r="AW244" i="2"/>
  <c r="AS264" i="2"/>
  <c r="AZ264" i="2"/>
  <c r="BG264" i="2"/>
  <c r="BC264" i="2"/>
  <c r="BE264" i="2"/>
  <c r="AY264" i="2"/>
  <c r="BD264" i="2"/>
  <c r="AV242" i="2"/>
  <c r="AV278" i="2"/>
  <c r="AV318" i="2" s="1"/>
  <c r="AR278" i="2"/>
  <c r="AR318" i="2" s="1"/>
  <c r="AR242" i="2"/>
  <c r="AT278" i="2"/>
  <c r="AT318" i="2" s="1"/>
  <c r="AT242" i="2"/>
  <c r="AX276" i="2"/>
  <c r="AX316" i="2" s="1"/>
  <c r="AX240" i="2"/>
  <c r="AX280" i="2" s="1"/>
  <c r="AX320" i="2" s="1"/>
  <c r="BB281" i="2"/>
  <c r="BB321" i="2" s="1"/>
  <c r="BB245" i="2"/>
  <c r="AR245" i="2"/>
  <c r="AR281" i="2"/>
  <c r="AR321" i="2" s="1"/>
  <c r="AX245" i="2"/>
  <c r="AX281" i="2"/>
  <c r="AX321" i="2" s="1"/>
  <c r="AR276" i="2"/>
  <c r="AR316" i="2" s="1"/>
  <c r="AR240" i="2"/>
  <c r="AR280" i="2" s="1"/>
  <c r="AR320" i="2" s="1"/>
  <c r="AV276" i="2"/>
  <c r="AV316" i="2" s="1"/>
  <c r="AV240" i="2"/>
  <c r="AV280" i="2" s="1"/>
  <c r="AV320" i="2" s="1"/>
  <c r="AT245" i="2"/>
  <c r="AT281" i="2"/>
  <c r="AT321" i="2" s="1"/>
  <c r="BA264" i="2"/>
  <c r="AQ264" i="2"/>
  <c r="AU264" i="2"/>
  <c r="AW264" i="2"/>
  <c r="AP264" i="2"/>
  <c r="BF264" i="2"/>
  <c r="BB278" i="2"/>
  <c r="BB318" i="2" s="1"/>
  <c r="BB242" i="2"/>
  <c r="AX242" i="2"/>
  <c r="AX278" i="2"/>
  <c r="AX318" i="2" s="1"/>
  <c r="AV245" i="2"/>
  <c r="AV281" i="2"/>
  <c r="AV321" i="2" s="1"/>
  <c r="AT276" i="2"/>
  <c r="AT316" i="2" s="1"/>
  <c r="AT240" i="2"/>
  <c r="AT280" i="2" s="1"/>
  <c r="AT320" i="2" s="1"/>
  <c r="BB276" i="2"/>
  <c r="BB316" i="2" s="1"/>
  <c r="BB240" i="2"/>
  <c r="BB280" i="2" s="1"/>
  <c r="BB320" i="2" s="1"/>
  <c r="AT317" i="2"/>
  <c r="AO272" i="2"/>
  <c r="BG272" i="2"/>
  <c r="BF272" i="2"/>
  <c r="BC272" i="2"/>
  <c r="AP272" i="2"/>
  <c r="BE272" i="2"/>
  <c r="AW272" i="2"/>
  <c r="AQ272" i="2"/>
  <c r="AY272" i="2"/>
  <c r="BD272" i="2"/>
  <c r="AU272" i="2"/>
  <c r="AZ272" i="2"/>
  <c r="BA272" i="2"/>
  <c r="AS272" i="2"/>
  <c r="AP271" i="2"/>
  <c r="BD271" i="2"/>
  <c r="AO271" i="2"/>
  <c r="AW271" i="2"/>
  <c r="BE271" i="2"/>
  <c r="AU271" i="2"/>
  <c r="BC271" i="2"/>
  <c r="AZ271" i="2"/>
  <c r="BF271" i="2"/>
  <c r="AS271" i="2"/>
  <c r="BA271" i="2"/>
  <c r="AQ271" i="2"/>
  <c r="AY271" i="2"/>
  <c r="BG271" i="2"/>
  <c r="AS274" i="2"/>
  <c r="AP274" i="2"/>
  <c r="AW274" i="2"/>
  <c r="AZ274" i="2"/>
  <c r="BC274" i="2"/>
  <c r="BD274" i="2"/>
  <c r="AY274" i="2"/>
  <c r="AQ274" i="2"/>
  <c r="BA274" i="2"/>
  <c r="AO274" i="2"/>
  <c r="BE274" i="2"/>
  <c r="BF274" i="2"/>
  <c r="AU274" i="2"/>
  <c r="BG274" i="2"/>
  <c r="AQ268" i="2"/>
  <c r="AZ268" i="2"/>
  <c r="AP268" i="2"/>
  <c r="AW268" i="2"/>
  <c r="BF268" i="2"/>
  <c r="BG268" i="2"/>
  <c r="AY268" i="2"/>
  <c r="BA268" i="2"/>
  <c r="AS268" i="2"/>
  <c r="BE268" i="2"/>
  <c r="AO268" i="2"/>
  <c r="BD268" i="2"/>
  <c r="BC268" i="2"/>
  <c r="AU268" i="2"/>
  <c r="AV244" i="2" l="1"/>
  <c r="AR244" i="2"/>
  <c r="AR248" i="2" s="1"/>
  <c r="AX244" i="2"/>
  <c r="AX248" i="2" s="1"/>
  <c r="AV285" i="2"/>
  <c r="AV325" i="2" s="1"/>
  <c r="AV249" i="2"/>
  <c r="AX246" i="2"/>
  <c r="AX282" i="2"/>
  <c r="AX322" i="2" s="1"/>
  <c r="AT285" i="2"/>
  <c r="AT325" i="2" s="1"/>
  <c r="AT249" i="2"/>
  <c r="AX285" i="2"/>
  <c r="AX325" i="2" s="1"/>
  <c r="AX249" i="2"/>
  <c r="AR285" i="2"/>
  <c r="AR325" i="2" s="1"/>
  <c r="AR249" i="2"/>
  <c r="AV246" i="2"/>
  <c r="AV282" i="2"/>
  <c r="AV322" i="2" s="1"/>
  <c r="AV284" i="2"/>
  <c r="AV324" i="2" s="1"/>
  <c r="AV248" i="2"/>
  <c r="AR275" i="2"/>
  <c r="AR315" i="2" s="1"/>
  <c r="AR239" i="2"/>
  <c r="BB282" i="2"/>
  <c r="BB322" i="2" s="1"/>
  <c r="BB246" i="2"/>
  <c r="BB249" i="2"/>
  <c r="BB285" i="2"/>
  <c r="BB325" i="2" s="1"/>
  <c r="AT246" i="2"/>
  <c r="AT282" i="2"/>
  <c r="AT322" i="2" s="1"/>
  <c r="AR282" i="2"/>
  <c r="AR322" i="2" s="1"/>
  <c r="AR246" i="2"/>
  <c r="AT244" i="2"/>
  <c r="BB244" i="2"/>
  <c r="AV275" i="2"/>
  <c r="AV315" i="2" s="1"/>
  <c r="AV239" i="2"/>
  <c r="AT275" i="2"/>
  <c r="AT315" i="2" s="1"/>
  <c r="AT239" i="2"/>
  <c r="BB275" i="2"/>
  <c r="BB315" i="2" s="1"/>
  <c r="BB239" i="2"/>
  <c r="AX275" i="2"/>
  <c r="AX315" i="2" s="1"/>
  <c r="AX239" i="2"/>
  <c r="AX284" i="2" l="1"/>
  <c r="AX324" i="2" s="1"/>
  <c r="AR284" i="2"/>
  <c r="AR324" i="2" s="1"/>
  <c r="AX243" i="2"/>
  <c r="AX279" i="2"/>
  <c r="AX319" i="2" s="1"/>
  <c r="BB243" i="2"/>
  <c r="BB279" i="2"/>
  <c r="BB319" i="2" s="1"/>
  <c r="AT243" i="2"/>
  <c r="AT279" i="2"/>
  <c r="AT319" i="2" s="1"/>
  <c r="AV243" i="2"/>
  <c r="AV279" i="2"/>
  <c r="AV319" i="2" s="1"/>
  <c r="BB284" i="2"/>
  <c r="BB324" i="2" s="1"/>
  <c r="BB248" i="2"/>
  <c r="AR286" i="2"/>
  <c r="AR326" i="2" s="1"/>
  <c r="AR250" i="2"/>
  <c r="BB250" i="2"/>
  <c r="BB286" i="2"/>
  <c r="BB326" i="2" s="1"/>
  <c r="AR243" i="2"/>
  <c r="AR279" i="2"/>
  <c r="AR319" i="2" s="1"/>
  <c r="AX252" i="2"/>
  <c r="AX288" i="2"/>
  <c r="AX328" i="2" s="1"/>
  <c r="AV252" i="2"/>
  <c r="AV288" i="2"/>
  <c r="AV328" i="2" s="1"/>
  <c r="AR252" i="2"/>
  <c r="AR288" i="2"/>
  <c r="AR328" i="2" s="1"/>
  <c r="AR253" i="2"/>
  <c r="AR289" i="2"/>
  <c r="AR329" i="2" s="1"/>
  <c r="AX253" i="2"/>
  <c r="AX289" i="2"/>
  <c r="AX329" i="2" s="1"/>
  <c r="AT253" i="2"/>
  <c r="AT289" i="2"/>
  <c r="AT329" i="2" s="1"/>
  <c r="AV253" i="2"/>
  <c r="AV289" i="2"/>
  <c r="AV329" i="2" s="1"/>
  <c r="AT284" i="2"/>
  <c r="AT324" i="2" s="1"/>
  <c r="AT248" i="2"/>
  <c r="AT286" i="2"/>
  <c r="AT326" i="2" s="1"/>
  <c r="AT250" i="2"/>
  <c r="BB289" i="2"/>
  <c r="BB329" i="2" s="1"/>
  <c r="BB253" i="2"/>
  <c r="AV286" i="2"/>
  <c r="AV326" i="2" s="1"/>
  <c r="AV250" i="2"/>
  <c r="AX286" i="2"/>
  <c r="AX326" i="2" s="1"/>
  <c r="AX250" i="2"/>
  <c r="AX254" i="2" l="1"/>
  <c r="AX290" i="2"/>
  <c r="AX330" i="2" s="1"/>
  <c r="AV254" i="2"/>
  <c r="AV290" i="2"/>
  <c r="AV330" i="2" s="1"/>
  <c r="BB257" i="2"/>
  <c r="BB293" i="2"/>
  <c r="BB334" i="2" s="1"/>
  <c r="AT254" i="2"/>
  <c r="AT290" i="2"/>
  <c r="AT330" i="2" s="1"/>
  <c r="AT252" i="2"/>
  <c r="AT288" i="2"/>
  <c r="AT328" i="2" s="1"/>
  <c r="AR254" i="2"/>
  <c r="AR290" i="2"/>
  <c r="AR330" i="2" s="1"/>
  <c r="BB252" i="2"/>
  <c r="BB288" i="2"/>
  <c r="BB328" i="2" s="1"/>
  <c r="AV257" i="2"/>
  <c r="AV293" i="2"/>
  <c r="AV334" i="2" s="1"/>
  <c r="AT257" i="2"/>
  <c r="AT293" i="2"/>
  <c r="AT334" i="2" s="1"/>
  <c r="AX257" i="2"/>
  <c r="AX293" i="2"/>
  <c r="AX334" i="2" s="1"/>
  <c r="AR257" i="2"/>
  <c r="AR293" i="2"/>
  <c r="AR334" i="2" s="1"/>
  <c r="AR256" i="2"/>
  <c r="AR292" i="2"/>
  <c r="AR333" i="2" s="1"/>
  <c r="AV256" i="2"/>
  <c r="AV292" i="2"/>
  <c r="AV333" i="2" s="1"/>
  <c r="AX256" i="2"/>
  <c r="AX292" i="2"/>
  <c r="AX333" i="2" s="1"/>
  <c r="AR283" i="2"/>
  <c r="AR323" i="2" s="1"/>
  <c r="AR247" i="2"/>
  <c r="BB290" i="2"/>
  <c r="BB330" i="2" s="1"/>
  <c r="BB254" i="2"/>
  <c r="AV283" i="2"/>
  <c r="AV323" i="2" s="1"/>
  <c r="AV247" i="2"/>
  <c r="AT283" i="2"/>
  <c r="AT323" i="2" s="1"/>
  <c r="AT247" i="2"/>
  <c r="BB283" i="2"/>
  <c r="BB323" i="2" s="1"/>
  <c r="BB247" i="2"/>
  <c r="AX283" i="2"/>
  <c r="AX323" i="2" s="1"/>
  <c r="AX247" i="2"/>
  <c r="AX251" i="2" l="1"/>
  <c r="AX287" i="2"/>
  <c r="AX327" i="2" s="1"/>
  <c r="BB251" i="2"/>
  <c r="BB287" i="2"/>
  <c r="BB327" i="2" s="1"/>
  <c r="AT251" i="2"/>
  <c r="AT287" i="2"/>
  <c r="AT327" i="2" s="1"/>
  <c r="AV251" i="2"/>
  <c r="AV287" i="2"/>
  <c r="AV327" i="2" s="1"/>
  <c r="BB258" i="2"/>
  <c r="BB294" i="2"/>
  <c r="BB335" i="2" s="1"/>
  <c r="AR251" i="2"/>
  <c r="AR287" i="2"/>
  <c r="AR327" i="2" s="1"/>
  <c r="AX260" i="2"/>
  <c r="AX296" i="2"/>
  <c r="AX337" i="2" s="1"/>
  <c r="AV260" i="2"/>
  <c r="AV296" i="2"/>
  <c r="AV337" i="2" s="1"/>
  <c r="AR260" i="2"/>
  <c r="AR296" i="2"/>
  <c r="AR337" i="2" s="1"/>
  <c r="AR261" i="2"/>
  <c r="AR297" i="2"/>
  <c r="AR338" i="2" s="1"/>
  <c r="AX261" i="2"/>
  <c r="AX297" i="2"/>
  <c r="AX338" i="2" s="1"/>
  <c r="AT261" i="2"/>
  <c r="AT297" i="2"/>
  <c r="AT338" i="2" s="1"/>
  <c r="AV261" i="2"/>
  <c r="AV297" i="2"/>
  <c r="AV338" i="2" s="1"/>
  <c r="BB256" i="2"/>
  <c r="BB292" i="2"/>
  <c r="BB333" i="2" s="1"/>
  <c r="AR258" i="2"/>
  <c r="AR294" i="2"/>
  <c r="AR335" i="2" s="1"/>
  <c r="AT256" i="2"/>
  <c r="AT292" i="2"/>
  <c r="AT333" i="2" s="1"/>
  <c r="AT258" i="2"/>
  <c r="AT294" i="2"/>
  <c r="AT335" i="2" s="1"/>
  <c r="BB261" i="2"/>
  <c r="BB297" i="2"/>
  <c r="BB338" i="2" s="1"/>
  <c r="AV258" i="2"/>
  <c r="AV294" i="2"/>
  <c r="AV335" i="2" s="1"/>
  <c r="AX258" i="2"/>
  <c r="AX294" i="2"/>
  <c r="AX335" i="2" s="1"/>
  <c r="AX262" i="2" l="1"/>
  <c r="AX298" i="2"/>
  <c r="AX339" i="2" s="1"/>
  <c r="AV262" i="2"/>
  <c r="AV298" i="2"/>
  <c r="AV339" i="2" s="1"/>
  <c r="BB265" i="2"/>
  <c r="BB301" i="2"/>
  <c r="BB342" i="2" s="1"/>
  <c r="AT262" i="2"/>
  <c r="AT298" i="2"/>
  <c r="AT339" i="2" s="1"/>
  <c r="AT260" i="2"/>
  <c r="AT296" i="2"/>
  <c r="AT337" i="2" s="1"/>
  <c r="AR262" i="2"/>
  <c r="AR298" i="2"/>
  <c r="AR339" i="2" s="1"/>
  <c r="BB260" i="2"/>
  <c r="BB296" i="2"/>
  <c r="BB337" i="2" s="1"/>
  <c r="AV265" i="2"/>
  <c r="AV301" i="2"/>
  <c r="AV342" i="2" s="1"/>
  <c r="AT265" i="2"/>
  <c r="AT301" i="2"/>
  <c r="AT342" i="2" s="1"/>
  <c r="AX265" i="2"/>
  <c r="AX301" i="2"/>
  <c r="AX342" i="2" s="1"/>
  <c r="AR265" i="2"/>
  <c r="AR301" i="2"/>
  <c r="AR342" i="2" s="1"/>
  <c r="AR264" i="2"/>
  <c r="AR300" i="2"/>
  <c r="AR341" i="2" s="1"/>
  <c r="AV264" i="2"/>
  <c r="AV300" i="2"/>
  <c r="AV341" i="2" s="1"/>
  <c r="AX264" i="2"/>
  <c r="AX300" i="2"/>
  <c r="AX341" i="2" s="1"/>
  <c r="AR255" i="2"/>
  <c r="AR291" i="2"/>
  <c r="AR331" i="2" s="1"/>
  <c r="BB262" i="2"/>
  <c r="BB298" i="2"/>
  <c r="BB339" i="2" s="1"/>
  <c r="AV255" i="2"/>
  <c r="AV291" i="2"/>
  <c r="AV331" i="2" s="1"/>
  <c r="AT255" i="2"/>
  <c r="AT291" i="2"/>
  <c r="AT331" i="2" s="1"/>
  <c r="BB255" i="2"/>
  <c r="BB291" i="2"/>
  <c r="BB331" i="2" s="1"/>
  <c r="AX255" i="2"/>
  <c r="AX291" i="2"/>
  <c r="AX331" i="2" s="1"/>
  <c r="AX295" i="2" l="1"/>
  <c r="AX336" i="2" s="1"/>
  <c r="AX259" i="2"/>
  <c r="BB295" i="2"/>
  <c r="BB336" i="2" s="1"/>
  <c r="BB259" i="2"/>
  <c r="AT295" i="2"/>
  <c r="AT336" i="2" s="1"/>
  <c r="AT259" i="2"/>
  <c r="AV295" i="2"/>
  <c r="AV336" i="2" s="1"/>
  <c r="AV259" i="2"/>
  <c r="BB266" i="2"/>
  <c r="BB302" i="2"/>
  <c r="BB343" i="2" s="1"/>
  <c r="AR295" i="2"/>
  <c r="AR336" i="2" s="1"/>
  <c r="AR259" i="2"/>
  <c r="AX268" i="2"/>
  <c r="AX304" i="2"/>
  <c r="AX345" i="2" s="1"/>
  <c r="AV268" i="2"/>
  <c r="AV304" i="2"/>
  <c r="AV345" i="2" s="1"/>
  <c r="AR268" i="2"/>
  <c r="AR304" i="2"/>
  <c r="AR345" i="2" s="1"/>
  <c r="AR269" i="2"/>
  <c r="AR305" i="2"/>
  <c r="AR346" i="2" s="1"/>
  <c r="AX269" i="2"/>
  <c r="AX305" i="2"/>
  <c r="AX346" i="2" s="1"/>
  <c r="AT269" i="2"/>
  <c r="AT305" i="2"/>
  <c r="AT346" i="2" s="1"/>
  <c r="AV269" i="2"/>
  <c r="AV305" i="2"/>
  <c r="AV346" i="2" s="1"/>
  <c r="BB264" i="2"/>
  <c r="BB300" i="2"/>
  <c r="BB341" i="2" s="1"/>
  <c r="AR266" i="2"/>
  <c r="AR302" i="2"/>
  <c r="AR343" i="2" s="1"/>
  <c r="AT264" i="2"/>
  <c r="AT300" i="2"/>
  <c r="AT341" i="2" s="1"/>
  <c r="AT266" i="2"/>
  <c r="AT302" i="2"/>
  <c r="AT343" i="2" s="1"/>
  <c r="BB269" i="2"/>
  <c r="BB305" i="2"/>
  <c r="BB346" i="2" s="1"/>
  <c r="AV266" i="2"/>
  <c r="AV302" i="2"/>
  <c r="AV343" i="2" s="1"/>
  <c r="AX266" i="2"/>
  <c r="AX302" i="2"/>
  <c r="AX343" i="2" s="1"/>
  <c r="AR263" i="2" l="1"/>
  <c r="AR299" i="2"/>
  <c r="AR340" i="2" s="1"/>
  <c r="AV263" i="2"/>
  <c r="AV299" i="2"/>
  <c r="AV340" i="2" s="1"/>
  <c r="AT263" i="2"/>
  <c r="AT299" i="2"/>
  <c r="AT340" i="2" s="1"/>
  <c r="BB263" i="2"/>
  <c r="BB299" i="2"/>
  <c r="BB340" i="2" s="1"/>
  <c r="AX263" i="2"/>
  <c r="AX299" i="2"/>
  <c r="AX340" i="2" s="1"/>
  <c r="AX270" i="2"/>
  <c r="AX306" i="2"/>
  <c r="AX347" i="2" s="1"/>
  <c r="AV270" i="2"/>
  <c r="AV306" i="2"/>
  <c r="AV347" i="2" s="1"/>
  <c r="BB273" i="2"/>
  <c r="BB313" i="2" s="1"/>
  <c r="BB309" i="2"/>
  <c r="BB350" i="2" s="1"/>
  <c r="AT270" i="2"/>
  <c r="AT306" i="2"/>
  <c r="AT347" i="2" s="1"/>
  <c r="AT268" i="2"/>
  <c r="AT304" i="2"/>
  <c r="AT345" i="2" s="1"/>
  <c r="AR270" i="2"/>
  <c r="AR306" i="2"/>
  <c r="AR347" i="2" s="1"/>
  <c r="BB268" i="2"/>
  <c r="BB304" i="2"/>
  <c r="BB345" i="2" s="1"/>
  <c r="AV273" i="2"/>
  <c r="AV313" i="2" s="1"/>
  <c r="AV309" i="2"/>
  <c r="AV350" i="2" s="1"/>
  <c r="AT273" i="2"/>
  <c r="AT313" i="2" s="1"/>
  <c r="AT309" i="2"/>
  <c r="AT350" i="2" s="1"/>
  <c r="AX273" i="2"/>
  <c r="AX313" i="2" s="1"/>
  <c r="AX309" i="2"/>
  <c r="AX350" i="2" s="1"/>
  <c r="AR273" i="2"/>
  <c r="AR313" i="2" s="1"/>
  <c r="AR309" i="2"/>
  <c r="AR350" i="2" s="1"/>
  <c r="AR272" i="2"/>
  <c r="AR312" i="2" s="1"/>
  <c r="AR308" i="2"/>
  <c r="AR349" i="2" s="1"/>
  <c r="AV272" i="2"/>
  <c r="AV312" i="2" s="1"/>
  <c r="AV308" i="2"/>
  <c r="AV349" i="2" s="1"/>
  <c r="AX272" i="2"/>
  <c r="AX312" i="2" s="1"/>
  <c r="AX308" i="2"/>
  <c r="AX349" i="2" s="1"/>
  <c r="BB270" i="2"/>
  <c r="BB306" i="2"/>
  <c r="BB347" i="2" s="1"/>
  <c r="BB274" i="2" l="1"/>
  <c r="BB314" i="2" s="1"/>
  <c r="BB310" i="2"/>
  <c r="BB272" i="2"/>
  <c r="BB312" i="2" s="1"/>
  <c r="BB308" i="2"/>
  <c r="BB349" i="2" s="1"/>
  <c r="AR274" i="2"/>
  <c r="AR314" i="2" s="1"/>
  <c r="AR310" i="2"/>
  <c r="AT272" i="2"/>
  <c r="AT312" i="2" s="1"/>
  <c r="AT308" i="2"/>
  <c r="AT349" i="2" s="1"/>
  <c r="AT274" i="2"/>
  <c r="AT314" i="2" s="1"/>
  <c r="AT310" i="2"/>
  <c r="AV274" i="2"/>
  <c r="AV314" i="2" s="1"/>
  <c r="AV310" i="2"/>
  <c r="AX274" i="2"/>
  <c r="AX314" i="2" s="1"/>
  <c r="AX310" i="2"/>
  <c r="AX267" i="2"/>
  <c r="AX303" i="2"/>
  <c r="AX344" i="2" s="1"/>
  <c r="BB267" i="2"/>
  <c r="BB303" i="2"/>
  <c r="BB344" i="2" s="1"/>
  <c r="AT267" i="2"/>
  <c r="AT303" i="2"/>
  <c r="AT344" i="2" s="1"/>
  <c r="AV267" i="2"/>
  <c r="AV303" i="2"/>
  <c r="AV344" i="2" s="1"/>
  <c r="AR267" i="2"/>
  <c r="AR303" i="2"/>
  <c r="AR344" i="2" s="1"/>
  <c r="AR271" i="2" l="1"/>
  <c r="AR311" i="2" s="1"/>
  <c r="AR307" i="2"/>
  <c r="AR348" i="2" s="1"/>
  <c r="AV271" i="2"/>
  <c r="AV311" i="2" s="1"/>
  <c r="AV307" i="2"/>
  <c r="AV348" i="2" s="1"/>
  <c r="AT271" i="2"/>
  <c r="AT311" i="2" s="1"/>
  <c r="AT307" i="2"/>
  <c r="AT348" i="2" s="1"/>
  <c r="BB271" i="2"/>
  <c r="BB311" i="2" s="1"/>
  <c r="BB307" i="2"/>
  <c r="BB348" i="2" s="1"/>
  <c r="AX271" i="2"/>
  <c r="AX311" i="2" s="1"/>
  <c r="AX307" i="2"/>
  <c r="AX348" i="2" s="1"/>
</calcChain>
</file>

<file path=xl/sharedStrings.xml><?xml version="1.0" encoding="utf-8"?>
<sst xmlns="http://schemas.openxmlformats.org/spreadsheetml/2006/main" count="1084" uniqueCount="323">
  <si>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</si>
  <si>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</si>
  <si>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</si>
  <si>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</si>
  <si>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</si>
  <si>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</si>
  <si>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</si>
  <si>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</si>
  <si>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</si>
  <si>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</si>
  <si>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</si>
  <si>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</si>
  <si>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</si>
  <si>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</si>
  <si>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</si>
  <si>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</si>
  <si>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</si>
  <si>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</si>
  <si>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</si>
  <si>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</si>
  <si>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</si>
  <si>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</si>
  <si>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</si>
  <si>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</si>
  <si>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</si>
  <si>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Ustanova: ____________________________________________________ Radno mjesto: ____________________________________________________</t>
  </si>
  <si>
    <t>Predsjednik Komisije ___________________________ član Komisije ___________________________ član Komisije ___________________________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</si>
  <si>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</si>
  <si>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</si>
  <si>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</si>
  <si>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</si>
  <si>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</si>
  <si>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</si>
  <si>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</si>
  <si>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</si>
  <si>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</si>
  <si>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</si>
  <si>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</si>
  <si>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</si>
  <si>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</si>
  <si>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</si>
  <si>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</si>
  <si>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</si>
  <si>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</si>
  <si>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</si>
  <si>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</si>
  <si>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</si>
  <si>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</si>
  <si>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</si>
  <si>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</si>
  <si>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</si>
  <si>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</si>
  <si>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</si>
  <si>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</si>
  <si>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</si>
  <si>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</si>
  <si>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</si>
  <si>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</si>
  <si>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</si>
  <si>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</si>
  <si>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</si>
  <si>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</si>
  <si>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</si>
  <si>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</si>
  <si>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</si>
  <si>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</si>
  <si>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</si>
  <si>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</si>
  <si>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</si>
  <si>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</si>
  <si>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</si>
  <si>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</si>
  <si>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</si>
  <si>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 JU OŠ "MEHMEDALIJA MAK DIZDAR"        Radno mjesto: NASTAVNIK ENGLESKOG JEZIKA  a) 7</t>
  </si>
  <si>
    <t>PAŠIĆ SABINA</t>
  </si>
  <si>
    <t>FRKO IGDA</t>
  </si>
  <si>
    <t>HODŽIĆ MERIMA</t>
  </si>
  <si>
    <t>RIZVIĆ MERSIHA</t>
  </si>
  <si>
    <t>TURČALO SELMA</t>
  </si>
  <si>
    <t>KURTIĆ NERMIN</t>
  </si>
  <si>
    <t>MAKAN JASNA</t>
  </si>
  <si>
    <t>DUPOVAC IRFAN</t>
  </si>
  <si>
    <t>BAJRAMOVIĆ IVANA</t>
  </si>
  <si>
    <t>ČELIK ENA</t>
  </si>
  <si>
    <t>BULJA REFIJA</t>
  </si>
  <si>
    <t>ZELJKOVIĆ ELVIRA</t>
  </si>
  <si>
    <t>NUHIĆ ALMEDINA</t>
  </si>
  <si>
    <t>DELALIĆ SELMA</t>
  </si>
  <si>
    <t>HASANIĆ ERNESA</t>
  </si>
  <si>
    <t>ZAHIROVIĆ SUADA</t>
  </si>
  <si>
    <t>KRSTANOVIĆ IVANA</t>
  </si>
  <si>
    <t>TATLIĆ VILDANA</t>
  </si>
  <si>
    <t>AVDIĆ ALMEDINA</t>
  </si>
  <si>
    <t>ALIKADIĆ EMIRA</t>
  </si>
  <si>
    <t>HASANOVIĆ NEDIM</t>
  </si>
  <si>
    <t>YOUSEF SARA</t>
  </si>
  <si>
    <t>ZORICA IVANA</t>
  </si>
  <si>
    <t>ŠURKOVIĆ AJLA</t>
  </si>
  <si>
    <t>MAHMIĆ ENVERA</t>
  </si>
  <si>
    <t>RASTIĆ MELIHA</t>
  </si>
  <si>
    <t>ZAHIROVIĆ MAJA</t>
  </si>
  <si>
    <t>SULJIĆ PUŠKAR AMELA</t>
  </si>
  <si>
    <t>ČOLO VILDANA</t>
  </si>
  <si>
    <t>Kandidat čija prijava nije uzeta u razmatranje je SADIKOVIĆ AMINA jer nije dostavila diplomu.</t>
  </si>
  <si>
    <t>Predsjednik Komisije : Aljić Sabina            član Komisije : Jahić Larisa        član Komisije : Meliha Bašić Šarac</t>
  </si>
  <si>
    <t>OMERBEGOVIĆ KERIM</t>
  </si>
  <si>
    <t>KRŠO AJLA</t>
  </si>
  <si>
    <t>KULOVIĆ HINDIJA AMINA</t>
  </si>
  <si>
    <t>TUFEK ARNES</t>
  </si>
  <si>
    <t>OKIĆ SELVER</t>
  </si>
  <si>
    <t>RAŠIDKADIĆ HODŽIĆ BEGZADA</t>
  </si>
  <si>
    <t>BAŽDAR ILDA</t>
  </si>
  <si>
    <t>ŠAHOVIĆ NEDIM</t>
  </si>
  <si>
    <t>KIKIĆ MESUD</t>
  </si>
  <si>
    <t>PRIBIŠIĆ AMINA</t>
  </si>
  <si>
    <t>BAJRAMOVIĆ ERNELA</t>
  </si>
  <si>
    <t>BANDIĆ KENAN</t>
  </si>
  <si>
    <t>EFENDIĆ AZEMA</t>
  </si>
  <si>
    <t>ĆORIĆ MIRZA</t>
  </si>
  <si>
    <t>KVRGIĆ AIDA</t>
  </si>
  <si>
    <t>HAZNEDAREVIĆ AMRA</t>
  </si>
  <si>
    <t>HAJDAREVIĆ AMINA</t>
  </si>
  <si>
    <t>KAPETANOVIĆ IRMA</t>
  </si>
  <si>
    <t>KURUDŽIJA ŠEJLA</t>
  </si>
  <si>
    <t>SMAJIĆ NEJRA</t>
  </si>
  <si>
    <t>LEPIĆ EDIB</t>
  </si>
  <si>
    <t>AGANOVIĆ AMAR</t>
  </si>
  <si>
    <t>LIGATA DŽENITA</t>
  </si>
  <si>
    <t>LEPIĆ INDIRA</t>
  </si>
  <si>
    <t>KAZAZOVIĆ JASMIN</t>
  </si>
  <si>
    <t>HINDIJA AMEL</t>
  </si>
  <si>
    <t>MRNĐIĆ FATIMA</t>
  </si>
  <si>
    <t>Kandidati čije prijave nisu uzete u razmatranje su: ALJIĆEVIĆ SELMA- nije dostavila saglasnost o slanju preliminarnih odluka elektronskom poštom, DRAGOLJ ZERINA, PALJANIN ZERINA i VARUPA AMEL jer su završili prvi ciklus studija nakon školske 2020/2021. godine, a prema članu 121. Zakona o osnovnom odgoju i obrazovanju</t>
  </si>
  <si>
    <t>Predsjednik Komisije: Aljić Sabina        član Komisije: Jahić Larisa      član Komisije: Bašić Šarac Meliha</t>
  </si>
  <si>
    <t>PRCIĆ SUVADA</t>
  </si>
  <si>
    <t>KUĆANOVIĆ SAMRA</t>
  </si>
  <si>
    <t>DOLAN DALILA</t>
  </si>
  <si>
    <t>PLOČO MAJA</t>
  </si>
  <si>
    <t>TRAKO BERINA</t>
  </si>
  <si>
    <t>BIČO AMAR</t>
  </si>
  <si>
    <t>Kandidati čije prijave nisu uzete u razmatranje su RIZVANOVIĆ EMINA-nije dostavila saglasnost o slanju preliminarnih odluka elektronskom poštom,DRAGOLJ ZERINA- završila prvi ciklus studija nakon školske 2020/2021. godine, a prema članu 121. Zakona o osnovnom odgoju i obrazovanju, MEHANOVIĆ NUHIĆ TEA-nema priloženu potvrdu o položenoj pedagoškoj grupi predmeta.</t>
  </si>
  <si>
    <t>Ustanova: JU OŠ "MEHMEDALIJA MAK DIZDAR"                      Radno mjesto: NASTAVNIK LIKOVNE KULTURE   a) 9</t>
  </si>
  <si>
    <t>JUSUFOVIĆ ELVIR</t>
  </si>
  <si>
    <t>VLAHOVLJAK SUZANA</t>
  </si>
  <si>
    <t>BEKTAŠ AMNA</t>
  </si>
  <si>
    <t>ČEHIĆ AMELA</t>
  </si>
  <si>
    <t>HODŽIĆ MELIKA</t>
  </si>
  <si>
    <t>MULALIĆ NIHADA</t>
  </si>
  <si>
    <t>BEŠIĆ COCOZZA LEJLA</t>
  </si>
  <si>
    <t>ČORBO ADELA</t>
  </si>
  <si>
    <t>RESIĆ DŽANBEGOVIĆ AJLA</t>
  </si>
  <si>
    <t>BAĆEVAC GAGULA SELMA</t>
  </si>
  <si>
    <t>ZAIMOVIĆ SEMRA</t>
  </si>
  <si>
    <t>VLAŠIĆ KLEA</t>
  </si>
  <si>
    <t>BEŠIĆ IVKOVIĆ SENKA</t>
  </si>
  <si>
    <t>BEŠIĆ ADNAN</t>
  </si>
  <si>
    <t>KRESO ALISA</t>
  </si>
  <si>
    <t>MAŠIĆ SIPOVIĆ MEDINA</t>
  </si>
  <si>
    <t>KOŽLJAK ELDINA</t>
  </si>
  <si>
    <t>MADACKY LETIĆ DANIJELA</t>
  </si>
  <si>
    <t>Kandidati čije prijave nisu uzete u razmatranje su: MAHMIĆ RAUNIĆ AMINA,MEHDIN AZRA i DELIMUSTAFIĆ ENIDA-nisu dostavile saglasnost o slanju preliminarnih odluka elektronskom poštom.</t>
  </si>
  <si>
    <t>Predsjednik Komisije: Aljić Sabina             član Komisije: Jahić Larisa                        član Komisije: Bašić Šarac Meliha</t>
  </si>
  <si>
    <t>HASOVIĆ AIDA</t>
  </si>
  <si>
    <t>DELIĆ RAMIĆ AMRA</t>
  </si>
  <si>
    <t>MUSTAFIĆ NERMINA</t>
  </si>
  <si>
    <t>HODŽIĆ ARMINA</t>
  </si>
  <si>
    <t>ZEJNILOVIĆ ŠAHINOVIĆ AMRA</t>
  </si>
  <si>
    <t>MEŠIĆ AZRA</t>
  </si>
  <si>
    <t>AHMETOVIĆ VELIĆ HAVKA</t>
  </si>
  <si>
    <t>MEMIJA NIZAMA</t>
  </si>
  <si>
    <t>DRINIĆ SANELA</t>
  </si>
  <si>
    <t>KARALIĆ SIFET</t>
  </si>
  <si>
    <t>EMINAGIĆ BELMA</t>
  </si>
  <si>
    <t>KAMBEROVIĆ AMILA</t>
  </si>
  <si>
    <t>ZEBA EDINA</t>
  </si>
  <si>
    <t>JAŠAREVIĆ LEJLA</t>
  </si>
  <si>
    <t>ŽIVALJ MERISA</t>
  </si>
  <si>
    <t>MUSTAFIĆ AMELA</t>
  </si>
  <si>
    <t>KLAČAR EMA</t>
  </si>
  <si>
    <t>FELIĆ ELMA</t>
  </si>
  <si>
    <t>DINAREVIĆ ALMA</t>
  </si>
  <si>
    <t>ALAJMOVIĆ ENISA</t>
  </si>
  <si>
    <t>HALIMANOVIĆ ALMEDINA</t>
  </si>
  <si>
    <t>KORIĆ BEGIĆ AMILA</t>
  </si>
  <si>
    <t>ŠABETA MERITA</t>
  </si>
  <si>
    <t>BLAŽEVIĆ LEJLA</t>
  </si>
  <si>
    <t>KLAČAR GVOZDIĆ MELISA</t>
  </si>
  <si>
    <t>BOGILOVIĆ SALIĆ ALMA</t>
  </si>
  <si>
    <t>BEGANOVIĆ LATIFA</t>
  </si>
  <si>
    <t>ŠAHMAN ELMA</t>
  </si>
  <si>
    <t>ŽILIĆ KOVAČ ESMA</t>
  </si>
  <si>
    <t>ŠABANOVIĆ NEIRA</t>
  </si>
  <si>
    <t>ALIĆ HALIMIĆ ANESA</t>
  </si>
  <si>
    <t>AJDINOVIĆ NEJRA</t>
  </si>
  <si>
    <t>NOVALIĆ EMINA</t>
  </si>
  <si>
    <t>HARDAUŠ DŽENANA</t>
  </si>
  <si>
    <t>TUCAKOVIĆ AGNESA</t>
  </si>
  <si>
    <t>BERILO MIRELA</t>
  </si>
  <si>
    <t>SALAN VAHIDA</t>
  </si>
  <si>
    <t>AGOVIĆ EDINA</t>
  </si>
  <si>
    <t>PRIBINJA LEJLA</t>
  </si>
  <si>
    <t>AHMETOVIĆ EMINA</t>
  </si>
  <si>
    <t>MARILOVIĆ ALEKSANDRA</t>
  </si>
  <si>
    <t>LINDOV EDINA</t>
  </si>
  <si>
    <t>SEJDIĆ ADELA</t>
  </si>
  <si>
    <t>ČALUK ENISA</t>
  </si>
  <si>
    <t>LUBURA NEVENA</t>
  </si>
  <si>
    <t>RADUŠIĆ SUADA</t>
  </si>
  <si>
    <t>OKIĆ ENA</t>
  </si>
  <si>
    <t>SMLATIĆ HARČEVIĆ BELMA</t>
  </si>
  <si>
    <t>DURAK EMINA</t>
  </si>
  <si>
    <t>LEMEŠ SELMA</t>
  </si>
  <si>
    <t>SPILJAK EMINA</t>
  </si>
  <si>
    <t>KUPUSOVIĆ MUSLIĆ AMRA</t>
  </si>
  <si>
    <t>HAJDAREVIĆ SEADA</t>
  </si>
  <si>
    <t>ZELJKOVIĆ AMELA</t>
  </si>
  <si>
    <t>BOGILOVIĆ AMELA</t>
  </si>
  <si>
    <t>NUHANOVIĆ ALDIJANA</t>
  </si>
  <si>
    <t>TUBIN DAMJANOVIĆ LJILJANA</t>
  </si>
  <si>
    <t>MEŠKOVIĆ AZRA</t>
  </si>
  <si>
    <t>TANKOVIĆ ALMA</t>
  </si>
  <si>
    <t>KAVAZOVIĆ EMINA</t>
  </si>
  <si>
    <t>KADIĆ KREČINIĆ MIRELA</t>
  </si>
  <si>
    <t>ČAUŠEVIĆ ANELA</t>
  </si>
  <si>
    <t>SEJDIĆ MATIĆ ESMA</t>
  </si>
  <si>
    <t>ŠAHOVIĆ KADA</t>
  </si>
  <si>
    <t>AVDIĆ ENISA</t>
  </si>
  <si>
    <t>HEĆIMOVIĆ AIDA</t>
  </si>
  <si>
    <t>ABDIČEVIĆ AIDA</t>
  </si>
  <si>
    <t>AHMATOVIĆ SELMA</t>
  </si>
  <si>
    <t>HASEČIĆ ALISA</t>
  </si>
  <si>
    <t>VARUPA PLEHO SADETA</t>
  </si>
  <si>
    <t>MUMINOVIĆ AHMETOVIĆ SAMIRA</t>
  </si>
  <si>
    <t>TAHMIŠČIJA SELMA</t>
  </si>
  <si>
    <t>NIZIĆ ALMA</t>
  </si>
  <si>
    <t>ŠORLIJA ALMA</t>
  </si>
  <si>
    <t>DURIĆ BINASA</t>
  </si>
  <si>
    <t>HADŽIĆ SELMA</t>
  </si>
  <si>
    <t>OSMANOVIĆ MINELA</t>
  </si>
  <si>
    <t>SULJIĆ EMINA</t>
  </si>
  <si>
    <t>ĐIDO NELA</t>
  </si>
  <si>
    <t>ALIČKOVIĆ SABINA</t>
  </si>
  <si>
    <t>ČOMOR AIDA</t>
  </si>
  <si>
    <t>HASANKOVIĆ ŠEMSA</t>
  </si>
  <si>
    <t>ĆELEŠ SANELA</t>
  </si>
  <si>
    <t>HADROVIĆ SELMA</t>
  </si>
  <si>
    <t>DELIĆ AIDA</t>
  </si>
  <si>
    <t>RAŠČIĆ KADRIĆ ZERINA</t>
  </si>
  <si>
    <t>KALUĐERČIĆ IRMANA</t>
  </si>
  <si>
    <t>ADEMOVIĆ MAIER FATIMA</t>
  </si>
  <si>
    <t>MUJIĆ EMINA</t>
  </si>
  <si>
    <t>MUKINOVIĆ LEJLA</t>
  </si>
  <si>
    <t>SMAILHODŽIĆ EMINA</t>
  </si>
  <si>
    <t>SUBAŠIĆ MIRNESA</t>
  </si>
  <si>
    <t>ČORBO FATIMA</t>
  </si>
  <si>
    <t>DIZDAREVIĆ NIDŽARA</t>
  </si>
  <si>
    <t>ČUPAR DANIRA</t>
  </si>
  <si>
    <t>BRAJANAC DŽENETA</t>
  </si>
  <si>
    <t>ČOPRA AMIRA</t>
  </si>
  <si>
    <t>MAREVAC ISIĆ EDITA</t>
  </si>
  <si>
    <t>RIZVO SANELA</t>
  </si>
  <si>
    <t>ĐOZO AIDA</t>
  </si>
  <si>
    <t>ISANOVIĆ ADRIJANA</t>
  </si>
  <si>
    <t>KOVAČEVIĆ VELIDA</t>
  </si>
  <si>
    <t>KURTOVIĆ AIDA</t>
  </si>
  <si>
    <t>HADŽIĆ DŽENITA</t>
  </si>
  <si>
    <t>ŠOŠEVIĆ IRMA</t>
  </si>
  <si>
    <t>SRGANOVIĆ SABRINA</t>
  </si>
  <si>
    <t>HODŽIĆ ALISA</t>
  </si>
  <si>
    <t>MAKIĆ SAMRA</t>
  </si>
  <si>
    <t>ALIBAŠIĆ ALMA</t>
  </si>
  <si>
    <t>BEŠLIJA AIDA</t>
  </si>
  <si>
    <t>VALJEVČIĆ JASNA</t>
  </si>
  <si>
    <t>POPARA ELMA</t>
  </si>
  <si>
    <t>DAMJANOVIĆ SEMINA</t>
  </si>
  <si>
    <t>TRUBLJANIN SELMA</t>
  </si>
  <si>
    <t>ČAMDŽIJA LAMIJA</t>
  </si>
  <si>
    <t>TABAK NEJMA</t>
  </si>
  <si>
    <t>HADŽAVDIJA SELMA</t>
  </si>
  <si>
    <t>POPOVAC NERINA</t>
  </si>
  <si>
    <t>MEHIĆ ALMIRA</t>
  </si>
  <si>
    <t>MUSLIMOVIĆ NERMA</t>
  </si>
  <si>
    <t>ČANČAR MELIHA</t>
  </si>
  <si>
    <t>IVKOVIĆ AIDA</t>
  </si>
  <si>
    <t>FERHATOVIĆ KENANA</t>
  </si>
  <si>
    <t>OMERAGIĆ IRMA</t>
  </si>
  <si>
    <t>IBRAHIMOVIĆ FAZLIĆ SAFETA</t>
  </si>
  <si>
    <t>SMAJLOVIĆ FATIMA</t>
  </si>
  <si>
    <t>DIZDAREVIĆ ALMIRA</t>
  </si>
  <si>
    <t>REDŽEP AIDA</t>
  </si>
  <si>
    <t>KAPUR AMINA</t>
  </si>
  <si>
    <t>MEHOVIĆ ADINA</t>
  </si>
  <si>
    <t>KADIĆ BITIĆI LEJLA</t>
  </si>
  <si>
    <t>HEBIBOVIĆ ELVIRA</t>
  </si>
  <si>
    <t>SMAILBEGOVIĆ EMIRA</t>
  </si>
  <si>
    <t>MEHIĆ NEJRA</t>
  </si>
  <si>
    <t>ČELIK ALMA</t>
  </si>
  <si>
    <t>HADŽIABDIĆ AMERA</t>
  </si>
  <si>
    <t>KOLAR ŠABANOVIĆ MINELA</t>
  </si>
  <si>
    <t>ŠIVŠIĆ BEVAB AZRA</t>
  </si>
  <si>
    <t>DŽINIĆ JASMINA</t>
  </si>
  <si>
    <t>LEVENTA MERIMA</t>
  </si>
  <si>
    <t>JAKOVLJEVIĆ MARINA</t>
  </si>
  <si>
    <t>FIŠIĆ MEDIHA</t>
  </si>
  <si>
    <t>ĆIŠIJA RIZAETA</t>
  </si>
  <si>
    <t>ŠUVALIJA PAJEVIĆ ANELA</t>
  </si>
  <si>
    <t>Kandidati čije prijave nisu uzete u razmatranje su: PLANJA BELMA,RIZVANOVIĆ EMINA, ČOLAN MURISA- nemaju priloženu saglasnost o dostavljanju preliminarnih odluka elektronskom poštom, SRNA SELMA, PAŠALIĆ ELMA- nemaju priloženu odgovarajuću saglasnost o dostavljanju preliminarnih odluka elektronskom poštom, BERBIĆ SADINA-nije svojeručno potpisana prijava na Konkurs, MEHINAGIĆ MIRELA- nije dostavljena diploma, MURTIĆ ELMINA- diplomirala nakon školske 2020/2021. godine a prema članu 121. Zakona o osnovnom odgoju i obrazovanju.</t>
  </si>
  <si>
    <t>IBRAHIMAGIĆ AMELA</t>
  </si>
  <si>
    <t>SALIHOVIĆ AZRA</t>
  </si>
  <si>
    <t>ĆIRIĆ LEJLA</t>
  </si>
  <si>
    <t>Ustanova: JU OŠ "MEHMEDALIJA MAK DIZDAR"                        Radno mjesto: NASTAVNIK BJK,HJK,SJK   a) 6</t>
  </si>
  <si>
    <t>KURTOVIĆ MACIĆ MIRELA</t>
  </si>
  <si>
    <t>BARUČIJA DŽENITA</t>
  </si>
  <si>
    <t>IDRIZOVIĆ IMRA</t>
  </si>
  <si>
    <t xml:space="preserve"> FERIZ ALMA</t>
  </si>
  <si>
    <t>MUSIĆ AIDA</t>
  </si>
  <si>
    <t>Ustanova: JU OŠ "MEHMEDALIJA MAK DIZDAR                           Radno mjesto: NASTAVNIK INFORMATIKE  a) 5</t>
  </si>
  <si>
    <t>Ustanova: JU OŠ "MEHMEDALIJA MAK DIZDAR"                        Radno mjesto: NASTAVNIK OSNOVE TEHNIKE  a) 4</t>
  </si>
  <si>
    <t>Predsjednik Komisije: Aljić Sabina                         član Komisije: Jahić Larisa                   član Komisije: Bašić Šarac Meliha</t>
  </si>
  <si>
    <t>Predsjednik Komisije: Aljić Sabina                               član Komisije: Jahić Larisa                 član Komisije: Bašić Šarac Meliha</t>
  </si>
  <si>
    <t>Ustanova:  JU OŠ "MEHMEDALIJA MAK DIZDAR"                          Radno mjesto: NASTAVNIK RAZREDNE NASTAVE  a ) 1</t>
  </si>
  <si>
    <t>Predsjednik Komisije: Aljić Sabina                     član Komisije: Jahić Larisa                   član Komisije: Bašić Šarac Meliha</t>
  </si>
  <si>
    <t>Kandidati čije prijave nisu uzete u razmatranje su MUZAFERIJA SELMA i LOKVANČIĆ EDITA-nisu dostavile saglasnost o slanju preliminarnih odluka elektronskom poštom.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</si>
</sst>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2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textRotation="180"/>
    </xf>
    <xf numFmtId="0" fontId="12" fillId="2" borderId="0" xfId="0" applyFont="1" applyFill="1" applyBorder="1"/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 wrapText="1"/>
    </xf>
    <xf numFmtId="2" fontId="19" fillId="3" borderId="0" xfId="0" applyNumberFormat="1" applyFont="1" applyFill="1" applyBorder="1" applyAlignment="1">
      <alignment horizontal="center" vertical="center"/>
    </xf>
    <xf numFmtId="164" fontId="18" fillId="6" borderId="0" xfId="0" applyNumberFormat="1" applyFont="1" applyFill="1" applyBorder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Border="1" applyAlignment="1">
      <alignment horizontal="center" vertical="center" wrapText="1"/>
    </xf>
    <xf numFmtId="2" fontId="19" fillId="10" borderId="0" xfId="0" applyNumberFormat="1" applyFont="1" applyFill="1" applyBorder="1" applyAlignment="1">
      <alignment horizontal="center" vertical="center"/>
    </xf>
    <xf numFmtId="2" fontId="19" fillId="11" borderId="0" xfId="0" applyNumberFormat="1" applyFont="1" applyFill="1" applyBorder="1" applyAlignment="1">
      <alignment horizontal="center" vertical="center"/>
    </xf>
    <xf numFmtId="2" fontId="19" fillId="5" borderId="0" xfId="0" applyNumberFormat="1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top" wrapText="1"/>
    </xf>
    <xf numFmtId="164" fontId="18" fillId="5" borderId="0" xfId="0" applyNumberFormat="1" applyFont="1" applyFill="1" applyBorder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Border="1" applyAlignment="1">
      <alignment horizontal="center" vertical="center" wrapText="1"/>
    </xf>
    <xf numFmtId="2" fontId="19" fillId="12" borderId="0" xfId="0" applyNumberFormat="1" applyFont="1" applyFill="1" applyBorder="1" applyAlignment="1">
      <alignment horizontal="center" vertical="center"/>
    </xf>
    <xf numFmtId="2" fontId="19" fillId="7" borderId="0" xfId="0" applyNumberFormat="1" applyFont="1" applyFill="1" applyBorder="1" applyAlignment="1">
      <alignment horizontal="center" vertical="center"/>
    </xf>
    <xf numFmtId="2" fontId="19" fillId="13" borderId="0" xfId="0" applyNumberFormat="1" applyFont="1" applyFill="1" applyBorder="1" applyAlignment="1">
      <alignment horizontal="center" vertical="center"/>
    </xf>
    <xf numFmtId="2" fontId="19" fillId="14" borderId="0" xfId="0" applyNumberFormat="1" applyFont="1" applyFill="1" applyBorder="1" applyAlignment="1">
      <alignment horizontal="center" vertical="center"/>
    </xf>
    <xf numFmtId="2" fontId="19" fillId="15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Border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Border="1" applyAlignment="1">
      <alignment horizontal="center" vertical="center"/>
    </xf>
    <xf numFmtId="2" fontId="19" fillId="8" borderId="0" xfId="0" applyNumberFormat="1" applyFont="1" applyFill="1" applyBorder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Border="1" applyAlignment="1">
      <alignment horizontal="center" vertical="center" wrapText="1"/>
    </xf>
    <xf numFmtId="164" fontId="18" fillId="18" borderId="0" xfId="0" applyNumberFormat="1" applyFont="1" applyFill="1" applyBorder="1" applyAlignment="1">
      <alignment horizontal="center" vertical="center" wrapText="1"/>
    </xf>
    <xf numFmtId="2" fontId="19" fillId="18" borderId="0" xfId="0" applyNumberFormat="1" applyFont="1" applyFill="1" applyBorder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0" fontId="18" fillId="5" borderId="0" xfId="0" applyFont="1" applyFill="1" applyBorder="1" applyAlignment="1">
      <alignment horizontal="center" vertical="top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8" fillId="2" borderId="0" xfId="0" applyFont="1" applyFill="1" applyBorder="1" applyAlignment="1">
      <alignment horizontal="center" wrapText="1"/>
    </xf>
    <xf numFmtId="0" fontId="16" fillId="0" borderId="0" xfId="0" applyFont="1" applyBorder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/>
    </xf>
    <xf numFmtId="0" fontId="30" fillId="2" borderId="0" xfId="1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1" fontId="1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2" fontId="1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textRotation="180"/>
    </xf>
    <xf numFmtId="0" fontId="2" fillId="2" borderId="1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9" fillId="11" borderId="0" xfId="0" applyFont="1" applyFill="1" applyBorder="1" applyAlignment="1">
      <alignment horizontal="center" vertical="top" wrapText="1"/>
    </xf>
    <xf numFmtId="0" fontId="21" fillId="10" borderId="0" xfId="0" applyFont="1" applyFill="1" applyBorder="1" applyAlignment="1">
      <alignment horizontal="center" vertical="top" wrapText="1"/>
    </xf>
    <xf numFmtId="0" fontId="18" fillId="13" borderId="0" xfId="0" applyFont="1" applyFill="1" applyBorder="1" applyAlignment="1">
      <alignment horizontal="center" vertical="center" wrapText="1"/>
    </xf>
    <xf numFmtId="0" fontId="19" fillId="13" borderId="0" xfId="0" applyFont="1" applyFill="1" applyBorder="1" applyAlignment="1">
      <alignment horizontal="center" vertical="top" wrapText="1"/>
    </xf>
    <xf numFmtId="0" fontId="19" fillId="14" borderId="0" xfId="0" applyFont="1" applyFill="1" applyBorder="1" applyAlignment="1">
      <alignment horizontal="center" vertical="top" wrapText="1"/>
    </xf>
    <xf numFmtId="0" fontId="19" fillId="15" borderId="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8" fillId="12" borderId="0" xfId="0" applyFont="1" applyFill="1" applyBorder="1" applyAlignment="1">
      <alignment horizontal="center" vertical="top" wrapText="1"/>
    </xf>
    <xf numFmtId="0" fontId="21" fillId="7" borderId="0" xfId="0" applyFont="1" applyFill="1" applyBorder="1" applyAlignment="1">
      <alignment horizontal="center" vertical="top" wrapText="1"/>
    </xf>
    <xf numFmtId="0" fontId="18" fillId="18" borderId="0" xfId="0" applyFont="1" applyFill="1" applyBorder="1" applyAlignment="1">
      <alignment horizontal="center" wrapText="1"/>
    </xf>
    <xf numFmtId="0" fontId="18" fillId="8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textRotation="180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21" fillId="0" borderId="0" xfId="0" applyFont="1" applyBorder="1" applyAlignment="1">
      <alignment horizontal="center" vertical="center" textRotation="180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top" wrapText="1"/>
    </xf>
    <xf numFmtId="0" fontId="19" fillId="4" borderId="0" xfId="0" applyFont="1" applyFill="1" applyBorder="1" applyAlignment="1">
      <alignment horizontal="center" vertical="top" wrapText="1"/>
    </xf>
    <xf numFmtId="0" fontId="18" fillId="9" borderId="0" xfId="0" applyFont="1" applyFill="1" applyBorder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18" fillId="2" borderId="0" xfId="0" applyFont="1" applyFill="1" applyBorder="1" applyAlignment="1">
      <alignment horizontal="center" wrapText="1"/>
    </xf>
    <xf numFmtId="0" fontId="18" fillId="6" borderId="0" xfId="0" applyFont="1" applyFill="1" applyBorder="1" applyAlignment="1">
      <alignment horizontal="center" wrapText="1"/>
    </xf>
    <xf numFmtId="0" fontId="3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6"/>
  <sheetViews>
    <sheetView tabSelected="1" showWhiteSpace="0" view="pageLayout" topLeftCell="A7" zoomScaleNormal="80" zoomScaleSheetLayoutView="80" workbookViewId="0">
      <selection activeCell="A20" sqref="A20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22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10.7109375" style="15" bestFit="1" customWidth="1"/>
    <col min="21" max="21" width="3" style="31" bestFit="1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81" customWidth="1"/>
    <col min="34" max="34" width="3" style="15" bestFit="1" customWidth="1"/>
    <col min="35" max="35" width="5.7109375" style="15" customWidth="1"/>
    <col min="36" max="40" width="5.7109375" style="25" customWidth="1"/>
    <col min="41" max="41" width="6.140625" style="38" customWidth="1"/>
    <col min="42" max="42" width="5.7109375" style="38" customWidth="1"/>
    <col min="43" max="43" width="4.5703125" style="38" bestFit="1" customWidth="1"/>
    <col min="44" max="44" width="5.42578125" style="38" bestFit="1" customWidth="1"/>
    <col min="45" max="45" width="4.5703125" style="38" bestFit="1" customWidth="1"/>
    <col min="46" max="46" width="4.7109375" style="38" bestFit="1" customWidth="1"/>
    <col min="47" max="47" width="4.5703125" style="38" bestFit="1" customWidth="1"/>
    <col min="48" max="48" width="4.42578125" style="38" bestFit="1" customWidth="1"/>
    <col min="49" max="56" width="5.7109375" style="38" customWidth="1"/>
    <col min="57" max="57" width="5.28515625" style="38" bestFit="1" customWidth="1"/>
    <col min="58" max="58" width="5.140625" style="38" bestFit="1" customWidth="1"/>
    <col min="59" max="59" width="4.42578125" style="38" bestFit="1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51" t="s">
        <v>72</v>
      </c>
      <c r="Q1" s="21"/>
      <c r="R1" s="152" t="s">
        <v>36</v>
      </c>
      <c r="S1" s="152" t="s">
        <v>37</v>
      </c>
      <c r="T1" s="152" t="s">
        <v>38</v>
      </c>
      <c r="U1" s="27"/>
      <c r="V1" s="154" t="s">
        <v>7</v>
      </c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48" t="s">
        <v>8</v>
      </c>
      <c r="AI1" s="148"/>
      <c r="AJ1" s="149" t="s">
        <v>11</v>
      </c>
      <c r="AK1" s="150" t="s">
        <v>32</v>
      </c>
      <c r="AL1" s="167" t="s">
        <v>34</v>
      </c>
      <c r="AM1" s="168" t="s">
        <v>35</v>
      </c>
      <c r="AN1" s="59"/>
      <c r="AO1" s="37"/>
      <c r="AP1" s="37"/>
      <c r="AQ1" s="169"/>
      <c r="AR1" s="169"/>
      <c r="AS1" s="169"/>
      <c r="AT1" s="169"/>
      <c r="AU1" s="169"/>
      <c r="AV1" s="169"/>
      <c r="AW1" s="169"/>
      <c r="AX1" s="169"/>
      <c r="AY1" s="37"/>
      <c r="AZ1" s="37"/>
      <c r="BA1" s="37"/>
      <c r="BB1" s="37"/>
      <c r="BC1" s="37"/>
      <c r="BD1" s="37"/>
      <c r="BE1" s="41"/>
      <c r="BF1" s="41"/>
      <c r="BG1" s="41"/>
      <c r="BH1" s="10"/>
    </row>
    <row r="2" spans="1:60" s="11" customFormat="1" ht="16.5" customHeight="1" x14ac:dyDescent="0.25">
      <c r="A2" s="171" t="s">
        <v>69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51"/>
      <c r="Q2" s="21"/>
      <c r="R2" s="153"/>
      <c r="S2" s="153"/>
      <c r="T2" s="153"/>
      <c r="U2" s="27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48"/>
      <c r="AI2" s="148"/>
      <c r="AJ2" s="149"/>
      <c r="AK2" s="150"/>
      <c r="AL2" s="167"/>
      <c r="AM2" s="168"/>
      <c r="AN2" s="59"/>
      <c r="AO2" s="164" t="s">
        <v>12</v>
      </c>
      <c r="AP2" s="165" t="s">
        <v>13</v>
      </c>
      <c r="AQ2" s="145" t="s">
        <v>14</v>
      </c>
      <c r="AR2" s="145"/>
      <c r="AS2" s="146" t="s">
        <v>15</v>
      </c>
      <c r="AT2" s="146"/>
      <c r="AU2" s="166" t="s">
        <v>16</v>
      </c>
      <c r="AV2" s="166"/>
      <c r="AW2" s="170" t="s">
        <v>17</v>
      </c>
      <c r="AX2" s="170"/>
      <c r="AY2" s="136" t="s">
        <v>18</v>
      </c>
      <c r="AZ2" s="137" t="s">
        <v>19</v>
      </c>
      <c r="BA2" s="142" t="s">
        <v>20</v>
      </c>
      <c r="BB2" s="50"/>
      <c r="BC2" s="143" t="s">
        <v>21</v>
      </c>
      <c r="BD2" s="144" t="s">
        <v>22</v>
      </c>
      <c r="BE2" s="138" t="s">
        <v>23</v>
      </c>
      <c r="BF2" s="138"/>
      <c r="BG2" s="138"/>
      <c r="BH2" s="1"/>
    </row>
    <row r="3" spans="1:60" s="11" customFormat="1" ht="10.15" customHeight="1" x14ac:dyDescent="0.25">
      <c r="A3" s="20"/>
      <c r="M3" s="8"/>
      <c r="N3" s="8"/>
      <c r="O3" s="8"/>
      <c r="P3" s="151"/>
      <c r="Q3" s="21"/>
      <c r="R3" s="153"/>
      <c r="S3" s="153"/>
      <c r="T3" s="153"/>
      <c r="U3" s="27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48"/>
      <c r="AI3" s="148"/>
      <c r="AJ3" s="149"/>
      <c r="AK3" s="150"/>
      <c r="AL3" s="167"/>
      <c r="AM3" s="168"/>
      <c r="AN3" s="59"/>
      <c r="AO3" s="164"/>
      <c r="AP3" s="165"/>
      <c r="AQ3" s="40">
        <v>1</v>
      </c>
      <c r="AR3" s="40" t="s">
        <v>57</v>
      </c>
      <c r="AS3" s="40">
        <v>12</v>
      </c>
      <c r="AT3" s="53" t="s">
        <v>56</v>
      </c>
      <c r="AU3" s="40">
        <v>1</v>
      </c>
      <c r="AV3" s="40" t="s">
        <v>57</v>
      </c>
      <c r="AW3" s="40">
        <v>12</v>
      </c>
      <c r="AX3" s="53" t="s">
        <v>56</v>
      </c>
      <c r="AY3" s="136"/>
      <c r="AZ3" s="137"/>
      <c r="BA3" s="142"/>
      <c r="BB3" s="53" t="s">
        <v>58</v>
      </c>
      <c r="BC3" s="143"/>
      <c r="BD3" s="144"/>
      <c r="BE3" s="138"/>
      <c r="BF3" s="138"/>
      <c r="BG3" s="138"/>
      <c r="BH3" s="10"/>
    </row>
    <row r="4" spans="1:60" s="11" customFormat="1" ht="13.9" customHeight="1" x14ac:dyDescent="0.25">
      <c r="A4" s="67" t="s">
        <v>73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51"/>
      <c r="Q4" s="21"/>
      <c r="R4" s="153"/>
      <c r="S4" s="153"/>
      <c r="T4" s="153"/>
      <c r="U4" s="27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48"/>
      <c r="AI4" s="148"/>
      <c r="AJ4" s="149"/>
      <c r="AK4" s="150"/>
      <c r="AL4" s="167"/>
      <c r="AM4" s="168"/>
      <c r="AN4" s="59"/>
      <c r="AO4" s="164"/>
      <c r="AP4" s="165"/>
      <c r="AQ4" s="41"/>
      <c r="AR4" s="40">
        <v>0.3</v>
      </c>
      <c r="AS4" s="41"/>
      <c r="AT4" s="40">
        <v>0.1</v>
      </c>
      <c r="AU4" s="41"/>
      <c r="AV4" s="40">
        <v>0.3</v>
      </c>
      <c r="AW4" s="41"/>
      <c r="AX4" s="40">
        <v>0.1</v>
      </c>
      <c r="AY4" s="136"/>
      <c r="AZ4" s="137"/>
      <c r="BA4" s="142"/>
      <c r="BB4" s="40">
        <v>0.3</v>
      </c>
      <c r="BC4" s="143"/>
      <c r="BD4" s="144"/>
      <c r="BE4" s="139" t="s">
        <v>59</v>
      </c>
      <c r="BF4" s="140" t="s">
        <v>60</v>
      </c>
      <c r="BG4" s="141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51"/>
      <c r="Q5" s="21"/>
      <c r="R5" s="153"/>
      <c r="S5" s="153"/>
      <c r="T5" s="153"/>
      <c r="U5" s="27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48"/>
      <c r="AI5" s="148"/>
      <c r="AJ5" s="149"/>
      <c r="AK5" s="150"/>
      <c r="AL5" s="167"/>
      <c r="AM5" s="168"/>
      <c r="AN5" s="59"/>
      <c r="AO5" s="164"/>
      <c r="AP5" s="165"/>
      <c r="AQ5" s="41"/>
      <c r="AR5" s="60">
        <v>0</v>
      </c>
      <c r="AS5" s="61"/>
      <c r="AT5" s="60">
        <v>0</v>
      </c>
      <c r="AU5" s="62"/>
      <c r="AV5" s="60">
        <v>0</v>
      </c>
      <c r="AW5" s="61"/>
      <c r="AX5" s="60">
        <v>0</v>
      </c>
      <c r="AY5" s="136"/>
      <c r="AZ5" s="137"/>
      <c r="BA5" s="142"/>
      <c r="BB5" s="60">
        <v>0</v>
      </c>
      <c r="BC5" s="143"/>
      <c r="BD5" s="144"/>
      <c r="BE5" s="139"/>
      <c r="BF5" s="140"/>
      <c r="BG5" s="141"/>
      <c r="BH5" s="10"/>
    </row>
    <row r="6" spans="1:60" s="11" customFormat="1" ht="130.9" customHeight="1" x14ac:dyDescent="0.25">
      <c r="A6" s="155" t="s">
        <v>0</v>
      </c>
      <c r="B6" s="156" t="s">
        <v>9</v>
      </c>
      <c r="C6" s="157"/>
      <c r="D6" s="157"/>
      <c r="E6" s="157"/>
      <c r="F6" s="157"/>
      <c r="G6" s="158"/>
      <c r="H6" s="68" t="s">
        <v>10</v>
      </c>
      <c r="I6" s="68" t="s">
        <v>30</v>
      </c>
      <c r="J6" s="68" t="s">
        <v>31</v>
      </c>
      <c r="K6" s="68" t="s">
        <v>33</v>
      </c>
      <c r="L6" s="68" t="s">
        <v>71</v>
      </c>
      <c r="M6" s="159" t="s">
        <v>1</v>
      </c>
      <c r="N6" s="159" t="s">
        <v>6</v>
      </c>
      <c r="O6" s="4"/>
      <c r="P6" s="151"/>
      <c r="Q6" s="21"/>
      <c r="R6" s="153"/>
      <c r="S6" s="153"/>
      <c r="T6" s="153"/>
      <c r="U6" s="27"/>
      <c r="V6" s="71" t="s">
        <v>53</v>
      </c>
      <c r="W6" s="59"/>
      <c r="X6" s="71" t="s">
        <v>54</v>
      </c>
      <c r="Y6" s="59"/>
      <c r="Z6" s="71" t="s">
        <v>40</v>
      </c>
      <c r="AA6" s="59"/>
      <c r="AB6" s="71" t="s">
        <v>43</v>
      </c>
      <c r="AC6" s="9"/>
      <c r="AD6" s="71" t="s">
        <v>55</v>
      </c>
      <c r="AE6" s="77"/>
      <c r="AF6" s="71" t="s">
        <v>68</v>
      </c>
      <c r="AG6" s="154" t="s">
        <v>65</v>
      </c>
      <c r="AH6" s="59"/>
      <c r="AI6" s="82" t="s">
        <v>44</v>
      </c>
      <c r="AJ6" s="92" t="s">
        <v>45</v>
      </c>
      <c r="AK6" s="90" t="s">
        <v>45</v>
      </c>
      <c r="AL6" s="88" t="s">
        <v>48</v>
      </c>
      <c r="AM6" s="94"/>
      <c r="AN6" s="96"/>
      <c r="AO6" s="40">
        <v>50</v>
      </c>
      <c r="AP6" s="40">
        <v>35</v>
      </c>
      <c r="AQ6" s="41">
        <v>27.5</v>
      </c>
      <c r="AR6" s="103">
        <f>AR4*AR5</f>
        <v>0</v>
      </c>
      <c r="AS6" s="41">
        <v>23.5</v>
      </c>
      <c r="AT6" s="46">
        <f>AT4*AT5</f>
        <v>0</v>
      </c>
      <c r="AU6" s="41">
        <v>20.5</v>
      </c>
      <c r="AV6" s="102">
        <f>AV4*AV5</f>
        <v>0</v>
      </c>
      <c r="AW6" s="41">
        <v>16.399999999999999</v>
      </c>
      <c r="AX6" s="43">
        <f>AX4*AX5</f>
        <v>0</v>
      </c>
      <c r="AY6" s="40">
        <v>10</v>
      </c>
      <c r="AZ6" s="40">
        <v>5</v>
      </c>
      <c r="BA6" s="40">
        <v>3</v>
      </c>
      <c r="BB6" s="51">
        <f>BB4*BB5</f>
        <v>0</v>
      </c>
      <c r="BC6" s="40">
        <v>2</v>
      </c>
      <c r="BD6" s="40">
        <v>1</v>
      </c>
      <c r="BE6" s="40">
        <v>1</v>
      </c>
      <c r="BF6" s="40">
        <v>2</v>
      </c>
      <c r="BG6" s="40">
        <v>3</v>
      </c>
      <c r="BH6" s="4"/>
    </row>
    <row r="7" spans="1:60" s="11" customFormat="1" ht="19.899999999999999" customHeight="1" x14ac:dyDescent="0.25">
      <c r="A7" s="155"/>
      <c r="B7" s="161" t="s">
        <v>7</v>
      </c>
      <c r="C7" s="162"/>
      <c r="D7" s="162"/>
      <c r="E7" s="162"/>
      <c r="F7" s="162"/>
      <c r="G7" s="163"/>
      <c r="H7" s="155" t="s">
        <v>8</v>
      </c>
      <c r="I7" s="155" t="s">
        <v>11</v>
      </c>
      <c r="J7" s="155" t="s">
        <v>32</v>
      </c>
      <c r="K7" s="155" t="s">
        <v>34</v>
      </c>
      <c r="L7" s="155" t="s">
        <v>35</v>
      </c>
      <c r="M7" s="160"/>
      <c r="N7" s="160"/>
      <c r="O7" s="4"/>
      <c r="P7" s="151"/>
      <c r="Q7" s="21"/>
      <c r="R7" s="153"/>
      <c r="S7" s="153"/>
      <c r="T7" s="153"/>
      <c r="U7" s="27"/>
      <c r="V7" s="75" t="s">
        <v>61</v>
      </c>
      <c r="W7" s="9"/>
      <c r="X7" s="75" t="s">
        <v>41</v>
      </c>
      <c r="Y7" s="9"/>
      <c r="Z7" s="75" t="s">
        <v>62</v>
      </c>
      <c r="AA7" s="9"/>
      <c r="AB7" s="75" t="s">
        <v>42</v>
      </c>
      <c r="AC7" s="9"/>
      <c r="AD7" s="75" t="s">
        <v>63</v>
      </c>
      <c r="AE7" s="77"/>
      <c r="AF7" s="71" t="s">
        <v>64</v>
      </c>
      <c r="AG7" s="154"/>
      <c r="AH7" s="9"/>
      <c r="AI7" s="82" t="s">
        <v>39</v>
      </c>
      <c r="AJ7" s="93" t="s">
        <v>46</v>
      </c>
      <c r="AK7" s="91" t="s">
        <v>47</v>
      </c>
      <c r="AL7" s="89" t="s">
        <v>49</v>
      </c>
      <c r="AM7" s="95" t="s">
        <v>50</v>
      </c>
      <c r="AN7" s="74"/>
      <c r="AO7" s="40"/>
      <c r="AP7" s="40"/>
      <c r="AQ7" s="41"/>
      <c r="AR7" s="85"/>
      <c r="AS7" s="41"/>
      <c r="AT7" s="85"/>
      <c r="AU7" s="41"/>
      <c r="AV7" s="85"/>
      <c r="AW7" s="41"/>
      <c r="AX7" s="85"/>
      <c r="AY7" s="40"/>
      <c r="AZ7" s="40"/>
      <c r="BA7" s="40"/>
      <c r="BB7" s="85"/>
      <c r="BC7" s="40"/>
      <c r="BD7" s="40"/>
      <c r="BE7" s="40"/>
      <c r="BF7" s="40"/>
      <c r="BG7" s="40"/>
      <c r="BH7" s="4"/>
    </row>
    <row r="8" spans="1:60" s="11" customFormat="1" ht="19.899999999999999" customHeight="1" x14ac:dyDescent="0.25">
      <c r="A8" s="155"/>
      <c r="B8" s="161" t="s">
        <v>27</v>
      </c>
      <c r="C8" s="162"/>
      <c r="D8" s="162"/>
      <c r="E8" s="162"/>
      <c r="F8" s="163"/>
      <c r="G8" s="155" t="s">
        <v>28</v>
      </c>
      <c r="H8" s="155"/>
      <c r="I8" s="155"/>
      <c r="J8" s="155"/>
      <c r="K8" s="155"/>
      <c r="L8" s="155"/>
      <c r="M8" s="160"/>
      <c r="N8" s="160"/>
      <c r="O8" s="4"/>
      <c r="P8" s="151"/>
      <c r="Q8" s="21"/>
      <c r="R8" s="153"/>
      <c r="S8" s="153"/>
      <c r="T8" s="153"/>
      <c r="U8" s="27"/>
      <c r="V8" s="76">
        <v>30</v>
      </c>
      <c r="W8" s="70"/>
      <c r="X8" s="76">
        <v>22.5</v>
      </c>
      <c r="Y8" s="70"/>
      <c r="Z8" s="76">
        <v>15</v>
      </c>
      <c r="AA8" s="70"/>
      <c r="AB8" s="76">
        <v>11.25</v>
      </c>
      <c r="AC8" s="72"/>
      <c r="AD8" s="76"/>
      <c r="AE8" s="59"/>
      <c r="AF8" s="59"/>
      <c r="AG8" s="154"/>
      <c r="AH8" s="9"/>
      <c r="AI8" s="82">
        <v>6</v>
      </c>
      <c r="AJ8" s="93" t="s">
        <v>66</v>
      </c>
      <c r="AK8" s="91" t="s">
        <v>66</v>
      </c>
      <c r="AL8" s="89" t="s">
        <v>67</v>
      </c>
      <c r="AM8" s="95" t="s">
        <v>51</v>
      </c>
      <c r="AN8" s="74"/>
      <c r="AO8" s="40"/>
      <c r="AP8" s="40"/>
      <c r="AQ8" s="41"/>
      <c r="AR8" s="85"/>
      <c r="AS8" s="41"/>
      <c r="AT8" s="85"/>
      <c r="AU8" s="41"/>
      <c r="AV8" s="85"/>
      <c r="AW8" s="41"/>
      <c r="AX8" s="85"/>
      <c r="AY8" s="40"/>
      <c r="AZ8" s="40"/>
      <c r="BA8" s="40"/>
      <c r="BB8" s="85"/>
      <c r="BC8" s="40"/>
      <c r="BD8" s="40"/>
      <c r="BE8" s="40"/>
      <c r="BF8" s="40"/>
      <c r="BG8" s="40"/>
      <c r="BH8" s="4"/>
    </row>
    <row r="9" spans="1:60" s="11" customFormat="1" ht="19.899999999999999" customHeight="1" x14ac:dyDescent="0.25">
      <c r="A9" s="155"/>
      <c r="B9" s="69" t="s">
        <v>2</v>
      </c>
      <c r="C9" s="69" t="s">
        <v>3</v>
      </c>
      <c r="D9" s="69" t="s">
        <v>4</v>
      </c>
      <c r="E9" s="69" t="s">
        <v>5</v>
      </c>
      <c r="F9" s="69" t="s">
        <v>29</v>
      </c>
      <c r="G9" s="155"/>
      <c r="H9" s="155"/>
      <c r="I9" s="155"/>
      <c r="J9" s="155"/>
      <c r="K9" s="155"/>
      <c r="L9" s="155"/>
      <c r="M9" s="160"/>
      <c r="N9" s="160"/>
      <c r="O9" s="4"/>
      <c r="P9" s="151"/>
      <c r="Q9" s="21"/>
      <c r="R9" s="153"/>
      <c r="S9" s="153"/>
      <c r="T9" s="153"/>
      <c r="U9" s="28"/>
      <c r="V9" s="73">
        <v>0.4</v>
      </c>
      <c r="W9" s="74"/>
      <c r="X9" s="73">
        <v>0.3</v>
      </c>
      <c r="Y9" s="74"/>
      <c r="Z9" s="73">
        <v>0.2</v>
      </c>
      <c r="AA9" s="74"/>
      <c r="AB9" s="74">
        <v>0.15</v>
      </c>
      <c r="AC9" s="74"/>
      <c r="AD9" s="73">
        <v>0.4</v>
      </c>
      <c r="AE9" s="26"/>
      <c r="AF9" s="73">
        <v>0.3</v>
      </c>
      <c r="AG9" s="154"/>
      <c r="AH9" s="9"/>
      <c r="AI9" s="83">
        <v>0.1</v>
      </c>
      <c r="AJ9" s="93">
        <v>4.5999999999999996</v>
      </c>
      <c r="AK9" s="91">
        <v>4.5999999999999996</v>
      </c>
      <c r="AL9" s="89" t="s">
        <v>70</v>
      </c>
      <c r="AM9" s="95" t="s">
        <v>52</v>
      </c>
      <c r="AN9" s="74"/>
      <c r="AO9" s="40"/>
      <c r="AP9" s="40"/>
      <c r="AQ9" s="41"/>
      <c r="AR9" s="85"/>
      <c r="AS9" s="41"/>
      <c r="AT9" s="85"/>
      <c r="AU9" s="41"/>
      <c r="AV9" s="85"/>
      <c r="AW9" s="41"/>
      <c r="AX9" s="85"/>
      <c r="AY9" s="40"/>
      <c r="AZ9" s="40"/>
      <c r="BA9" s="40"/>
      <c r="BB9" s="85"/>
      <c r="BC9" s="40"/>
      <c r="BD9" s="40"/>
      <c r="BE9" s="40"/>
      <c r="BF9" s="40"/>
      <c r="BG9" s="40"/>
      <c r="BH9" s="4"/>
    </row>
    <row r="10" spans="1:60" s="12" customFormat="1" ht="25.15" customHeight="1" x14ac:dyDescent="0.25">
      <c r="A10" s="63" t="s">
        <v>85</v>
      </c>
      <c r="B10" s="32">
        <v>30</v>
      </c>
      <c r="C10" s="32">
        <f>X10</f>
        <v>0</v>
      </c>
      <c r="D10" s="32">
        <f>Z10</f>
        <v>0</v>
      </c>
      <c r="E10" s="32">
        <f>AB10</f>
        <v>0</v>
      </c>
      <c r="F10" s="32">
        <f>AD10</f>
        <v>0</v>
      </c>
      <c r="G10" s="32">
        <f>AF10</f>
        <v>0</v>
      </c>
      <c r="H10" s="32">
        <v>0.6</v>
      </c>
      <c r="I10" s="87">
        <v>4</v>
      </c>
      <c r="J10" s="86">
        <f>AK10</f>
        <v>0</v>
      </c>
      <c r="K10" s="87">
        <f>AL10</f>
        <v>0</v>
      </c>
      <c r="L10" s="33">
        <f>AM10</f>
        <v>0</v>
      </c>
      <c r="M10" s="34">
        <f>SUM(B10:L10)</f>
        <v>34.6</v>
      </c>
      <c r="N10" s="125">
        <v>1</v>
      </c>
      <c r="O10" s="7"/>
      <c r="P10" s="151"/>
      <c r="Q10" s="147"/>
      <c r="R10" s="107"/>
      <c r="S10" s="108"/>
      <c r="T10" s="112"/>
      <c r="U10" s="36">
        <v>0</v>
      </c>
      <c r="V10" s="84">
        <f>U10*V9</f>
        <v>0</v>
      </c>
      <c r="W10" s="36">
        <v>0</v>
      </c>
      <c r="X10" s="78">
        <f>W10*X9</f>
        <v>0</v>
      </c>
      <c r="Y10" s="36">
        <v>0</v>
      </c>
      <c r="Z10" s="78">
        <f>Y10*Z9</f>
        <v>0</v>
      </c>
      <c r="AA10" s="36">
        <v>0</v>
      </c>
      <c r="AB10" s="78">
        <f>AA10*AB9</f>
        <v>0</v>
      </c>
      <c r="AC10" s="36">
        <v>0</v>
      </c>
      <c r="AD10" s="78">
        <f>AC10*AD9</f>
        <v>0</v>
      </c>
      <c r="AE10" s="36">
        <v>0</v>
      </c>
      <c r="AF10" s="78">
        <f>AE10*AF9</f>
        <v>0</v>
      </c>
      <c r="AG10" s="98">
        <f>V10+X10+Z10+AB10+AD10+AF10</f>
        <v>0</v>
      </c>
      <c r="AH10" s="36">
        <v>0</v>
      </c>
      <c r="AI10" s="106">
        <f>AH10*AI9</f>
        <v>0</v>
      </c>
      <c r="AJ10" s="115">
        <v>0</v>
      </c>
      <c r="AK10" s="116">
        <v>0</v>
      </c>
      <c r="AL10" s="117">
        <v>0</v>
      </c>
      <c r="AM10" s="118">
        <v>0</v>
      </c>
      <c r="AN10" s="97"/>
      <c r="AO10" s="42">
        <f>(M10-L10)/100*50</f>
        <v>17.3</v>
      </c>
      <c r="AP10" s="99">
        <f>(M10-L10)/100*35</f>
        <v>12.110000000000001</v>
      </c>
      <c r="AQ10" s="104">
        <f>(M10-L10)/100*27.5</f>
        <v>9.5150000000000006</v>
      </c>
      <c r="AR10" s="105">
        <f>(M10-L10)/100*AR6+AQ10</f>
        <v>9.5150000000000006</v>
      </c>
      <c r="AS10" s="100">
        <f t="shared" ref="AS10" si="0">(M10-L10)/100*23.5</f>
        <v>8.1310000000000002</v>
      </c>
      <c r="AT10" s="45">
        <f>(M10-L10)/100*AT6+AS10</f>
        <v>8.1310000000000002</v>
      </c>
      <c r="AU10" s="101">
        <f>(M10-L10)/100*20.5</f>
        <v>7.0930000000000009</v>
      </c>
      <c r="AV10" s="101">
        <f>(M10-L10)/100*AV6+AU10</f>
        <v>7.0930000000000009</v>
      </c>
      <c r="AW10" s="44">
        <f>(M10-L10)/100*16.4</f>
        <v>5.6744000000000003</v>
      </c>
      <c r="AX10" s="44">
        <f>(M10-L10)/100*AX6+AW10</f>
        <v>5.6744000000000003</v>
      </c>
      <c r="AY10" s="48">
        <f>(M10-L10)/100*10</f>
        <v>3.4600000000000004</v>
      </c>
      <c r="AZ10" s="47">
        <f>(M10-L10)/100*5</f>
        <v>1.7300000000000002</v>
      </c>
      <c r="BA10" s="49">
        <f>(M10-L10)/100*3</f>
        <v>1.038</v>
      </c>
      <c r="BB10" s="52">
        <f>(M10-L10)/100*BB6</f>
        <v>0</v>
      </c>
      <c r="BC10" s="54">
        <f>(M10-L10)/100*2</f>
        <v>0.69200000000000006</v>
      </c>
      <c r="BD10" s="55">
        <f>(M10-L10)/100*1</f>
        <v>0.34600000000000003</v>
      </c>
      <c r="BE10" s="56">
        <f>(M10-L10)/100*1</f>
        <v>0.34600000000000003</v>
      </c>
      <c r="BF10" s="57">
        <f>(M10-L10)/100*2</f>
        <v>0.69200000000000006</v>
      </c>
      <c r="BG10" s="58">
        <f>(M10-L10)/100*3</f>
        <v>1.038</v>
      </c>
      <c r="BH10" s="5"/>
    </row>
    <row r="11" spans="1:60" s="12" customFormat="1" ht="25.15" customHeight="1" x14ac:dyDescent="0.25">
      <c r="A11" s="63" t="s">
        <v>80</v>
      </c>
      <c r="B11" s="32">
        <v>30</v>
      </c>
      <c r="C11" s="32">
        <f>X11</f>
        <v>0</v>
      </c>
      <c r="D11" s="32">
        <f>Z11</f>
        <v>0</v>
      </c>
      <c r="E11" s="32">
        <f>AB11</f>
        <v>0</v>
      </c>
      <c r="F11" s="32">
        <f>AD11</f>
        <v>0</v>
      </c>
      <c r="G11" s="32">
        <f>AF11</f>
        <v>0</v>
      </c>
      <c r="H11" s="32">
        <f>AI11</f>
        <v>0</v>
      </c>
      <c r="I11" s="87">
        <v>4</v>
      </c>
      <c r="J11" s="86">
        <f>AK11</f>
        <v>0</v>
      </c>
      <c r="K11" s="87">
        <f>AL11</f>
        <v>0</v>
      </c>
      <c r="L11" s="33">
        <f>AM11</f>
        <v>0</v>
      </c>
      <c r="M11" s="34">
        <f>SUM(B11:L11)</f>
        <v>34</v>
      </c>
      <c r="N11" s="125">
        <v>2</v>
      </c>
      <c r="O11" s="7"/>
      <c r="P11" s="151"/>
      <c r="Q11" s="147"/>
      <c r="R11" s="109"/>
      <c r="S11" s="113"/>
      <c r="T11" s="112"/>
      <c r="U11" s="36">
        <v>0</v>
      </c>
      <c r="V11" s="84">
        <f>U11*V9</f>
        <v>0</v>
      </c>
      <c r="W11" s="36">
        <v>0</v>
      </c>
      <c r="X11" s="78">
        <f>W11*X9</f>
        <v>0</v>
      </c>
      <c r="Y11" s="36">
        <v>0</v>
      </c>
      <c r="Z11" s="78">
        <f>Y11*Z9</f>
        <v>0</v>
      </c>
      <c r="AA11" s="36">
        <v>0</v>
      </c>
      <c r="AB11" s="78">
        <f>AA11*AB9</f>
        <v>0</v>
      </c>
      <c r="AC11" s="36">
        <v>0</v>
      </c>
      <c r="AD11" s="78">
        <f>AC11*AD9</f>
        <v>0</v>
      </c>
      <c r="AE11" s="36">
        <v>0</v>
      </c>
      <c r="AF11" s="78">
        <f>AE11*AF9</f>
        <v>0</v>
      </c>
      <c r="AG11" s="98">
        <f t="shared" ref="AG11:AG18" si="1">V11+X11+Z11+AB11+AD11+AF11</f>
        <v>0</v>
      </c>
      <c r="AH11" s="36">
        <v>0</v>
      </c>
      <c r="AI11" s="106">
        <f>AH11*AI9</f>
        <v>0</v>
      </c>
      <c r="AJ11" s="115">
        <v>0</v>
      </c>
      <c r="AK11" s="116">
        <v>0</v>
      </c>
      <c r="AL11" s="117">
        <v>0</v>
      </c>
      <c r="AM11" s="118">
        <v>0</v>
      </c>
      <c r="AN11" s="97"/>
      <c r="AO11" s="42">
        <f t="shared" ref="AO11:AO18" si="2">(M11-L11)/100*50</f>
        <v>17</v>
      </c>
      <c r="AP11" s="99">
        <f t="shared" ref="AP11:AP18" si="3">(M11-L11)/100*35</f>
        <v>11.9</v>
      </c>
      <c r="AQ11" s="104">
        <f t="shared" ref="AQ11:AQ18" si="4">(M11-L11)/100*27.5</f>
        <v>9.3500000000000014</v>
      </c>
      <c r="AR11" s="105">
        <f t="shared" ref="AR11:AR18" si="5">(M11-L11)/100*AR7+AQ11</f>
        <v>9.3500000000000014</v>
      </c>
      <c r="AS11" s="100">
        <f t="shared" ref="AS11:AS18" si="6">(M11-L11)/100*23.5</f>
        <v>7.99</v>
      </c>
      <c r="AT11" s="45">
        <f t="shared" ref="AT11:AT18" si="7">(M11-L11)/100*AT7+AS11</f>
        <v>7.99</v>
      </c>
      <c r="AU11" s="101">
        <f t="shared" ref="AU11:AU18" si="8">(M11-L11)/100*20.5</f>
        <v>6.9700000000000006</v>
      </c>
      <c r="AV11" s="101">
        <f t="shared" ref="AV11:AV18" si="9">(M11-L11)/100*AV7+AU11</f>
        <v>6.9700000000000006</v>
      </c>
      <c r="AW11" s="44">
        <f t="shared" ref="AW11:AW18" si="10">(M11-L11)/100*16.4</f>
        <v>5.5759999999999996</v>
      </c>
      <c r="AX11" s="44">
        <f t="shared" ref="AX11:AX18" si="11">(M11-L11)/100*AX7+AW11</f>
        <v>5.5759999999999996</v>
      </c>
      <c r="AY11" s="48">
        <f t="shared" ref="AY11:AY18" si="12">(M11-L11)/100*10</f>
        <v>3.4000000000000004</v>
      </c>
      <c r="AZ11" s="47">
        <f t="shared" ref="AZ11:AZ18" si="13">(M11-L11)/100*5</f>
        <v>1.7000000000000002</v>
      </c>
      <c r="BA11" s="49">
        <f t="shared" ref="BA11:BA18" si="14">(M11-L11)/100*3</f>
        <v>1.02</v>
      </c>
      <c r="BB11" s="52">
        <f t="shared" ref="BB11:BB18" si="15">(M11-L11)/100*BB7</f>
        <v>0</v>
      </c>
      <c r="BC11" s="54">
        <f t="shared" ref="BC11:BC18" si="16">(M11-L11)/100*2</f>
        <v>0.68</v>
      </c>
      <c r="BD11" s="55">
        <f t="shared" ref="BD11:BD18" si="17">(M11-L11)/100*1</f>
        <v>0.34</v>
      </c>
      <c r="BE11" s="56">
        <f t="shared" ref="BE11:BE18" si="18">(M11-L11)/100*1</f>
        <v>0.34</v>
      </c>
      <c r="BF11" s="57">
        <f t="shared" ref="BF11:BF18" si="19">(M11-L11)/100*2</f>
        <v>0.68</v>
      </c>
      <c r="BG11" s="58">
        <f t="shared" ref="BG11:BG18" si="20">(M11-L11)/100*3</f>
        <v>1.02</v>
      </c>
      <c r="BH11" s="5"/>
    </row>
    <row r="12" spans="1:60" s="12" customFormat="1" ht="25.15" customHeight="1" x14ac:dyDescent="0.25">
      <c r="A12" s="63" t="s">
        <v>89</v>
      </c>
      <c r="B12" s="32">
        <v>13.6</v>
      </c>
      <c r="C12" s="32">
        <f>X12</f>
        <v>0</v>
      </c>
      <c r="D12" s="32">
        <f>Z12</f>
        <v>0</v>
      </c>
      <c r="E12" s="32">
        <v>10.199999999999999</v>
      </c>
      <c r="F12" s="32">
        <f>AD12</f>
        <v>0</v>
      </c>
      <c r="G12" s="32">
        <f>AF12</f>
        <v>0</v>
      </c>
      <c r="H12" s="32">
        <v>1.1000000000000001</v>
      </c>
      <c r="I12" s="87">
        <f>AJ12</f>
        <v>0</v>
      </c>
      <c r="J12" s="86">
        <f>AK12</f>
        <v>0</v>
      </c>
      <c r="K12" s="87">
        <f>AL12</f>
        <v>0</v>
      </c>
      <c r="L12" s="33">
        <v>5.18</v>
      </c>
      <c r="M12" s="34">
        <f>SUM(B12:L12)</f>
        <v>30.08</v>
      </c>
      <c r="N12" s="125">
        <v>3</v>
      </c>
      <c r="O12" s="6"/>
      <c r="P12" s="151"/>
      <c r="Q12" s="147"/>
      <c r="R12" s="107"/>
      <c r="S12" s="113"/>
      <c r="T12" s="112"/>
      <c r="U12" s="36">
        <v>0</v>
      </c>
      <c r="V12" s="84">
        <f>U12*V9</f>
        <v>0</v>
      </c>
      <c r="W12" s="36">
        <v>0</v>
      </c>
      <c r="X12" s="78">
        <f>W12*X9</f>
        <v>0</v>
      </c>
      <c r="Y12" s="36">
        <v>0</v>
      </c>
      <c r="Z12" s="78">
        <f>Y12*Z9</f>
        <v>0</v>
      </c>
      <c r="AA12" s="36">
        <v>0</v>
      </c>
      <c r="AB12" s="78">
        <f>AA12*AB9</f>
        <v>0</v>
      </c>
      <c r="AC12" s="36">
        <v>0</v>
      </c>
      <c r="AD12" s="78">
        <f>AC12*AD9</f>
        <v>0</v>
      </c>
      <c r="AE12" s="36">
        <v>0</v>
      </c>
      <c r="AF12" s="78">
        <f>AE12*AF9</f>
        <v>0</v>
      </c>
      <c r="AG12" s="98">
        <f t="shared" si="1"/>
        <v>0</v>
      </c>
      <c r="AH12" s="36">
        <v>0</v>
      </c>
      <c r="AI12" s="106">
        <f>AH12*AI9</f>
        <v>0</v>
      </c>
      <c r="AJ12" s="115">
        <v>0</v>
      </c>
      <c r="AK12" s="116">
        <v>0</v>
      </c>
      <c r="AL12" s="117">
        <v>0</v>
      </c>
      <c r="AM12" s="118">
        <v>0</v>
      </c>
      <c r="AN12" s="97"/>
      <c r="AO12" s="42">
        <f t="shared" si="2"/>
        <v>12.45</v>
      </c>
      <c r="AP12" s="99">
        <f t="shared" si="3"/>
        <v>8.7149999999999999</v>
      </c>
      <c r="AQ12" s="104">
        <f t="shared" si="4"/>
        <v>6.8475000000000001</v>
      </c>
      <c r="AR12" s="105">
        <f t="shared" si="5"/>
        <v>6.8475000000000001</v>
      </c>
      <c r="AS12" s="100">
        <f t="shared" si="6"/>
        <v>5.8514999999999997</v>
      </c>
      <c r="AT12" s="45">
        <f t="shared" si="7"/>
        <v>5.8514999999999997</v>
      </c>
      <c r="AU12" s="101">
        <f t="shared" si="8"/>
        <v>5.1044999999999998</v>
      </c>
      <c r="AV12" s="101">
        <f t="shared" si="9"/>
        <v>5.1044999999999998</v>
      </c>
      <c r="AW12" s="44">
        <f t="shared" si="10"/>
        <v>4.0835999999999997</v>
      </c>
      <c r="AX12" s="44">
        <f t="shared" si="11"/>
        <v>4.0835999999999997</v>
      </c>
      <c r="AY12" s="48">
        <f t="shared" si="12"/>
        <v>2.4900000000000002</v>
      </c>
      <c r="AZ12" s="47">
        <f t="shared" si="13"/>
        <v>1.2450000000000001</v>
      </c>
      <c r="BA12" s="49">
        <f t="shared" si="14"/>
        <v>0.747</v>
      </c>
      <c r="BB12" s="52">
        <f t="shared" si="15"/>
        <v>0</v>
      </c>
      <c r="BC12" s="54">
        <f t="shared" si="16"/>
        <v>0.498</v>
      </c>
      <c r="BD12" s="55">
        <f t="shared" si="17"/>
        <v>0.249</v>
      </c>
      <c r="BE12" s="56">
        <f t="shared" si="18"/>
        <v>0.249</v>
      </c>
      <c r="BF12" s="57">
        <f t="shared" si="19"/>
        <v>0.498</v>
      </c>
      <c r="BG12" s="58">
        <f t="shared" si="20"/>
        <v>0.747</v>
      </c>
      <c r="BH12" s="5"/>
    </row>
    <row r="13" spans="1:60" s="12" customFormat="1" ht="25.15" customHeight="1" x14ac:dyDescent="0.25">
      <c r="A13" s="63" t="s">
        <v>75</v>
      </c>
      <c r="B13" s="32">
        <v>22.8</v>
      </c>
      <c r="C13" s="32">
        <f>X13</f>
        <v>0</v>
      </c>
      <c r="D13" s="32">
        <f>Z13</f>
        <v>0</v>
      </c>
      <c r="E13" s="32">
        <v>0.45</v>
      </c>
      <c r="F13" s="32">
        <v>0.4</v>
      </c>
      <c r="G13" s="32">
        <f>AF13</f>
        <v>0</v>
      </c>
      <c r="H13" s="32">
        <v>3.9</v>
      </c>
      <c r="I13" s="87">
        <f>AJ13</f>
        <v>0</v>
      </c>
      <c r="J13" s="86">
        <f>AK13</f>
        <v>0</v>
      </c>
      <c r="K13" s="87">
        <f>AL13</f>
        <v>0</v>
      </c>
      <c r="L13" s="33">
        <f>AM13</f>
        <v>0</v>
      </c>
      <c r="M13" s="34">
        <f>SUM(B13:L13)</f>
        <v>27.549999999999997</v>
      </c>
      <c r="N13" s="125">
        <v>4</v>
      </c>
      <c r="O13" s="6"/>
      <c r="P13" s="151"/>
      <c r="Q13" s="147"/>
      <c r="R13" s="110"/>
      <c r="S13" s="111"/>
      <c r="T13" s="112"/>
      <c r="U13" s="36">
        <v>0</v>
      </c>
      <c r="V13" s="84">
        <f>U13*V9</f>
        <v>0</v>
      </c>
      <c r="W13" s="36">
        <v>0</v>
      </c>
      <c r="X13" s="78">
        <f>W13*X9</f>
        <v>0</v>
      </c>
      <c r="Y13" s="36">
        <v>0</v>
      </c>
      <c r="Z13" s="78">
        <f>Y13*Z9</f>
        <v>0</v>
      </c>
      <c r="AA13" s="36">
        <v>0</v>
      </c>
      <c r="AB13" s="78">
        <f>AA13*AB9</f>
        <v>0</v>
      </c>
      <c r="AC13" s="36">
        <v>0</v>
      </c>
      <c r="AD13" s="78">
        <f>AC13*AD9</f>
        <v>0</v>
      </c>
      <c r="AE13" s="36">
        <v>0</v>
      </c>
      <c r="AF13" s="78">
        <f>AE13*AF9</f>
        <v>0</v>
      </c>
      <c r="AG13" s="98">
        <f t="shared" si="1"/>
        <v>0</v>
      </c>
      <c r="AH13" s="36">
        <v>0</v>
      </c>
      <c r="AI13" s="106">
        <f>AH13*AI9</f>
        <v>0</v>
      </c>
      <c r="AJ13" s="115">
        <v>0</v>
      </c>
      <c r="AK13" s="116">
        <v>0</v>
      </c>
      <c r="AL13" s="117">
        <v>0</v>
      </c>
      <c r="AM13" s="118">
        <v>0</v>
      </c>
      <c r="AN13" s="97"/>
      <c r="AO13" s="42">
        <f t="shared" si="2"/>
        <v>13.774999999999999</v>
      </c>
      <c r="AP13" s="99">
        <f t="shared" si="3"/>
        <v>9.6424999999999983</v>
      </c>
      <c r="AQ13" s="104">
        <f t="shared" si="4"/>
        <v>7.576249999999999</v>
      </c>
      <c r="AR13" s="105">
        <f t="shared" si="5"/>
        <v>7.576249999999999</v>
      </c>
      <c r="AS13" s="100">
        <f t="shared" si="6"/>
        <v>6.4742499999999996</v>
      </c>
      <c r="AT13" s="45">
        <f t="shared" si="7"/>
        <v>6.4742499999999996</v>
      </c>
      <c r="AU13" s="101">
        <f t="shared" si="8"/>
        <v>5.6477499999999994</v>
      </c>
      <c r="AV13" s="101">
        <f t="shared" si="9"/>
        <v>5.6477499999999994</v>
      </c>
      <c r="AW13" s="44">
        <f t="shared" si="10"/>
        <v>4.5181999999999993</v>
      </c>
      <c r="AX13" s="44">
        <f t="shared" si="11"/>
        <v>4.5181999999999993</v>
      </c>
      <c r="AY13" s="48">
        <f t="shared" si="12"/>
        <v>2.7549999999999999</v>
      </c>
      <c r="AZ13" s="47">
        <f t="shared" si="13"/>
        <v>1.3774999999999999</v>
      </c>
      <c r="BA13" s="49">
        <f t="shared" si="14"/>
        <v>0.8264999999999999</v>
      </c>
      <c r="BB13" s="52">
        <f t="shared" si="15"/>
        <v>0</v>
      </c>
      <c r="BC13" s="54">
        <f t="shared" si="16"/>
        <v>0.55099999999999993</v>
      </c>
      <c r="BD13" s="55">
        <f t="shared" si="17"/>
        <v>0.27549999999999997</v>
      </c>
      <c r="BE13" s="56">
        <f t="shared" si="18"/>
        <v>0.27549999999999997</v>
      </c>
      <c r="BF13" s="57">
        <f t="shared" si="19"/>
        <v>0.55099999999999993</v>
      </c>
      <c r="BG13" s="58">
        <f t="shared" si="20"/>
        <v>0.8264999999999999</v>
      </c>
      <c r="BH13" s="5"/>
    </row>
    <row r="14" spans="1:60" s="12" customFormat="1" ht="25.15" customHeight="1" x14ac:dyDescent="0.25">
      <c r="A14" s="63" t="s">
        <v>76</v>
      </c>
      <c r="B14" s="32">
        <v>15.2</v>
      </c>
      <c r="C14" s="32">
        <f>X14</f>
        <v>0</v>
      </c>
      <c r="D14" s="32">
        <f>Z14</f>
        <v>0</v>
      </c>
      <c r="E14" s="32">
        <v>0.3</v>
      </c>
      <c r="F14" s="32">
        <f>AD14</f>
        <v>0</v>
      </c>
      <c r="G14" s="32">
        <f>AF14</f>
        <v>0</v>
      </c>
      <c r="H14" s="32">
        <v>6</v>
      </c>
      <c r="I14" s="87">
        <f>AJ14</f>
        <v>0</v>
      </c>
      <c r="J14" s="86">
        <f>AK14</f>
        <v>0</v>
      </c>
      <c r="K14" s="87">
        <f>AL14</f>
        <v>0</v>
      </c>
      <c r="L14" s="33">
        <v>4.3</v>
      </c>
      <c r="M14" s="34">
        <f>SUM(B14:L14)</f>
        <v>25.8</v>
      </c>
      <c r="N14" s="125">
        <v>5</v>
      </c>
      <c r="O14" s="6"/>
      <c r="P14" s="151"/>
      <c r="Q14" s="147"/>
      <c r="R14" s="107"/>
      <c r="S14" s="113"/>
      <c r="T14" s="112"/>
      <c r="U14" s="36">
        <v>0</v>
      </c>
      <c r="V14" s="84">
        <f>U14*V9</f>
        <v>0</v>
      </c>
      <c r="W14" s="36">
        <v>0</v>
      </c>
      <c r="X14" s="78">
        <f>W14*X9</f>
        <v>0</v>
      </c>
      <c r="Y14" s="36">
        <v>0</v>
      </c>
      <c r="Z14" s="78">
        <f>Y14*Z9</f>
        <v>0</v>
      </c>
      <c r="AA14" s="36">
        <v>0</v>
      </c>
      <c r="AB14" s="78">
        <f>AA14*AB9</f>
        <v>0</v>
      </c>
      <c r="AC14" s="36">
        <v>0</v>
      </c>
      <c r="AD14" s="78">
        <f>AC14*AD9</f>
        <v>0</v>
      </c>
      <c r="AE14" s="36">
        <v>0</v>
      </c>
      <c r="AF14" s="78">
        <f>AE14*AF9</f>
        <v>0</v>
      </c>
      <c r="AG14" s="98">
        <f t="shared" si="1"/>
        <v>0</v>
      </c>
      <c r="AH14" s="36">
        <v>0</v>
      </c>
      <c r="AI14" s="106">
        <f>AH14*AI9</f>
        <v>0</v>
      </c>
      <c r="AJ14" s="115">
        <v>0</v>
      </c>
      <c r="AK14" s="116">
        <v>0</v>
      </c>
      <c r="AL14" s="117">
        <v>0</v>
      </c>
      <c r="AM14" s="118">
        <v>0</v>
      </c>
      <c r="AN14" s="97"/>
      <c r="AO14" s="42">
        <f t="shared" si="2"/>
        <v>10.75</v>
      </c>
      <c r="AP14" s="99">
        <f t="shared" si="3"/>
        <v>7.5249999999999995</v>
      </c>
      <c r="AQ14" s="104">
        <f t="shared" si="4"/>
        <v>5.9124999999999996</v>
      </c>
      <c r="AR14" s="105">
        <f t="shared" si="5"/>
        <v>7.9582249999999997</v>
      </c>
      <c r="AS14" s="100">
        <f t="shared" si="6"/>
        <v>5.0525000000000002</v>
      </c>
      <c r="AT14" s="45">
        <f t="shared" si="7"/>
        <v>6.8006650000000004</v>
      </c>
      <c r="AU14" s="101">
        <f t="shared" si="8"/>
        <v>4.4074999999999998</v>
      </c>
      <c r="AV14" s="101">
        <f t="shared" si="9"/>
        <v>5.9324949999999994</v>
      </c>
      <c r="AW14" s="44">
        <f t="shared" si="10"/>
        <v>3.5259999999999998</v>
      </c>
      <c r="AX14" s="44">
        <f t="shared" si="11"/>
        <v>4.7459959999999999</v>
      </c>
      <c r="AY14" s="48">
        <f t="shared" si="12"/>
        <v>2.15</v>
      </c>
      <c r="AZ14" s="47">
        <f t="shared" si="13"/>
        <v>1.075</v>
      </c>
      <c r="BA14" s="49">
        <f t="shared" si="14"/>
        <v>0.64500000000000002</v>
      </c>
      <c r="BB14" s="52">
        <f t="shared" si="15"/>
        <v>0</v>
      </c>
      <c r="BC14" s="54">
        <f t="shared" si="16"/>
        <v>0.43</v>
      </c>
      <c r="BD14" s="55">
        <f t="shared" si="17"/>
        <v>0.215</v>
      </c>
      <c r="BE14" s="56">
        <f t="shared" si="18"/>
        <v>0.215</v>
      </c>
      <c r="BF14" s="57">
        <f t="shared" si="19"/>
        <v>0.43</v>
      </c>
      <c r="BG14" s="58">
        <f t="shared" si="20"/>
        <v>0.64500000000000002</v>
      </c>
      <c r="BH14" s="5"/>
    </row>
    <row r="15" spans="1:60" s="12" customFormat="1" ht="25.15" customHeight="1" x14ac:dyDescent="0.25">
      <c r="A15" s="63" t="s">
        <v>91</v>
      </c>
      <c r="B15" s="32">
        <v>23.6</v>
      </c>
      <c r="C15" s="32">
        <f>X15</f>
        <v>0</v>
      </c>
      <c r="D15" s="32">
        <f>Z15</f>
        <v>0</v>
      </c>
      <c r="E15" s="32">
        <v>2.1</v>
      </c>
      <c r="F15" s="32">
        <f>AD15</f>
        <v>0</v>
      </c>
      <c r="G15" s="32">
        <f>AF15</f>
        <v>0</v>
      </c>
      <c r="H15" s="32">
        <f>AI15</f>
        <v>0</v>
      </c>
      <c r="I15" s="87">
        <f>AJ15</f>
        <v>0</v>
      </c>
      <c r="J15" s="86">
        <f>AK15</f>
        <v>0</v>
      </c>
      <c r="K15" s="87">
        <f>AL15</f>
        <v>0</v>
      </c>
      <c r="L15" s="33">
        <f>AM15</f>
        <v>0</v>
      </c>
      <c r="M15" s="34">
        <f>SUM(B15:L15)</f>
        <v>25.700000000000003</v>
      </c>
      <c r="N15" s="125">
        <v>6</v>
      </c>
      <c r="O15" s="6"/>
      <c r="P15" s="151"/>
      <c r="Q15" s="147"/>
      <c r="R15" s="107"/>
      <c r="S15" s="113"/>
      <c r="T15" s="112"/>
      <c r="U15" s="36">
        <v>0</v>
      </c>
      <c r="V15" s="84">
        <f>U15*V10</f>
        <v>0</v>
      </c>
      <c r="W15" s="36">
        <v>0</v>
      </c>
      <c r="X15" s="78">
        <f>W15*X10</f>
        <v>0</v>
      </c>
      <c r="Y15" s="36">
        <v>0</v>
      </c>
      <c r="Z15" s="78">
        <f>Y15*Z10</f>
        <v>0</v>
      </c>
      <c r="AA15" s="36">
        <v>0</v>
      </c>
      <c r="AB15" s="78">
        <f>AA15*AB10</f>
        <v>0</v>
      </c>
      <c r="AC15" s="36">
        <v>0</v>
      </c>
      <c r="AD15" s="78">
        <f>AC15*AD10</f>
        <v>0</v>
      </c>
      <c r="AE15" s="36">
        <v>0</v>
      </c>
      <c r="AF15" s="78">
        <f>AE15*AF10</f>
        <v>0</v>
      </c>
      <c r="AG15" s="98">
        <f t="shared" ref="AG15" si="21">V15+X15+Z15+AB15+AD15+AF15</f>
        <v>0</v>
      </c>
      <c r="AH15" s="36">
        <v>0</v>
      </c>
      <c r="AI15" s="106">
        <f>AH15*AI10</f>
        <v>0</v>
      </c>
      <c r="AJ15" s="115">
        <v>0</v>
      </c>
      <c r="AK15" s="116">
        <v>0</v>
      </c>
      <c r="AL15" s="117">
        <v>0</v>
      </c>
      <c r="AM15" s="118">
        <v>0</v>
      </c>
      <c r="AN15" s="97"/>
      <c r="AO15" s="42">
        <f t="shared" si="2"/>
        <v>12.85</v>
      </c>
      <c r="AP15" s="99">
        <f t="shared" si="3"/>
        <v>8.995000000000001</v>
      </c>
      <c r="AQ15" s="104">
        <f t="shared" si="4"/>
        <v>7.0674999999999999</v>
      </c>
      <c r="AR15" s="105">
        <f t="shared" si="5"/>
        <v>9.4704499999999996</v>
      </c>
      <c r="AS15" s="100">
        <f t="shared" si="6"/>
        <v>6.0395000000000003</v>
      </c>
      <c r="AT15" s="45">
        <f t="shared" si="7"/>
        <v>8.0929300000000008</v>
      </c>
      <c r="AU15" s="101">
        <f t="shared" si="8"/>
        <v>5.2685000000000004</v>
      </c>
      <c r="AV15" s="101">
        <f t="shared" si="9"/>
        <v>7.0597900000000005</v>
      </c>
      <c r="AW15" s="44">
        <f t="shared" si="10"/>
        <v>4.2147999999999994</v>
      </c>
      <c r="AX15" s="44">
        <f t="shared" si="11"/>
        <v>5.6478319999999993</v>
      </c>
      <c r="AY15" s="48">
        <f t="shared" si="12"/>
        <v>2.5700000000000003</v>
      </c>
      <c r="AZ15" s="47">
        <f t="shared" si="13"/>
        <v>1.2850000000000001</v>
      </c>
      <c r="BA15" s="49">
        <f t="shared" si="14"/>
        <v>0.77100000000000002</v>
      </c>
      <c r="BB15" s="52">
        <f t="shared" si="15"/>
        <v>0</v>
      </c>
      <c r="BC15" s="54">
        <f t="shared" si="16"/>
        <v>0.51400000000000001</v>
      </c>
      <c r="BD15" s="55">
        <f t="shared" si="17"/>
        <v>0.25700000000000001</v>
      </c>
      <c r="BE15" s="56">
        <f t="shared" si="18"/>
        <v>0.25700000000000001</v>
      </c>
      <c r="BF15" s="57">
        <f t="shared" si="19"/>
        <v>0.51400000000000001</v>
      </c>
      <c r="BG15" s="58">
        <f t="shared" si="20"/>
        <v>0.77100000000000002</v>
      </c>
      <c r="BH15" s="5"/>
    </row>
    <row r="16" spans="1:60" s="12" customFormat="1" ht="25.15" customHeight="1" x14ac:dyDescent="0.25">
      <c r="A16" s="63" t="s">
        <v>77</v>
      </c>
      <c r="B16" s="32">
        <v>19.2</v>
      </c>
      <c r="C16" s="32">
        <f>X16</f>
        <v>0</v>
      </c>
      <c r="D16" s="32">
        <f>Z16</f>
        <v>0</v>
      </c>
      <c r="E16" s="32">
        <f>AB16</f>
        <v>0</v>
      </c>
      <c r="F16" s="32">
        <v>0.8</v>
      </c>
      <c r="G16" s="32">
        <v>2.4</v>
      </c>
      <c r="H16" s="32">
        <v>3</v>
      </c>
      <c r="I16" s="87">
        <f>AJ16</f>
        <v>0</v>
      </c>
      <c r="J16" s="86">
        <f>AK16</f>
        <v>0</v>
      </c>
      <c r="K16" s="87">
        <f>AL16</f>
        <v>0</v>
      </c>
      <c r="L16" s="33">
        <f>AM16</f>
        <v>0</v>
      </c>
      <c r="M16" s="34">
        <f>SUM(B16:L16)</f>
        <v>25.4</v>
      </c>
      <c r="N16" s="125">
        <v>7</v>
      </c>
      <c r="O16" s="6"/>
      <c r="P16" s="151"/>
      <c r="Q16" s="147"/>
      <c r="R16" s="107"/>
      <c r="S16" s="113"/>
      <c r="T16" s="112"/>
      <c r="U16" s="36">
        <v>0</v>
      </c>
      <c r="V16" s="84">
        <f>U16*V9</f>
        <v>0</v>
      </c>
      <c r="W16" s="36">
        <v>0</v>
      </c>
      <c r="X16" s="78">
        <f>W16*X9</f>
        <v>0</v>
      </c>
      <c r="Y16" s="36">
        <v>0</v>
      </c>
      <c r="Z16" s="78">
        <f>Y16*Z9</f>
        <v>0</v>
      </c>
      <c r="AA16" s="36">
        <v>0</v>
      </c>
      <c r="AB16" s="78">
        <f>AA16*AB9</f>
        <v>0</v>
      </c>
      <c r="AC16" s="36">
        <v>0</v>
      </c>
      <c r="AD16" s="78">
        <f>AC16*AD9</f>
        <v>0</v>
      </c>
      <c r="AE16" s="36">
        <v>0</v>
      </c>
      <c r="AF16" s="78">
        <f>AE16*AF9</f>
        <v>0</v>
      </c>
      <c r="AG16" s="98">
        <f t="shared" si="1"/>
        <v>0</v>
      </c>
      <c r="AH16" s="36">
        <v>0</v>
      </c>
      <c r="AI16" s="106">
        <f>AH16*AI9</f>
        <v>0</v>
      </c>
      <c r="AJ16" s="115">
        <v>0</v>
      </c>
      <c r="AK16" s="116">
        <v>0</v>
      </c>
      <c r="AL16" s="117">
        <v>0</v>
      </c>
      <c r="AM16" s="118">
        <v>0</v>
      </c>
      <c r="AN16" s="97"/>
      <c r="AO16" s="42">
        <f t="shared" si="2"/>
        <v>12.7</v>
      </c>
      <c r="AP16" s="99">
        <f t="shared" si="3"/>
        <v>8.89</v>
      </c>
      <c r="AQ16" s="104">
        <f t="shared" si="4"/>
        <v>6.9850000000000003</v>
      </c>
      <c r="AR16" s="105">
        <f t="shared" si="5"/>
        <v>8.7242650000000008</v>
      </c>
      <c r="AS16" s="100">
        <f t="shared" si="6"/>
        <v>5.9690000000000003</v>
      </c>
      <c r="AT16" s="45">
        <f t="shared" si="7"/>
        <v>7.4552810000000003</v>
      </c>
      <c r="AU16" s="101">
        <f t="shared" si="8"/>
        <v>5.2069999999999999</v>
      </c>
      <c r="AV16" s="101">
        <f t="shared" si="9"/>
        <v>6.5035429999999996</v>
      </c>
      <c r="AW16" s="44">
        <f t="shared" si="10"/>
        <v>4.1655999999999995</v>
      </c>
      <c r="AX16" s="44">
        <f t="shared" si="11"/>
        <v>5.2028343999999995</v>
      </c>
      <c r="AY16" s="48">
        <f t="shared" si="12"/>
        <v>2.54</v>
      </c>
      <c r="AZ16" s="47">
        <f t="shared" si="13"/>
        <v>1.27</v>
      </c>
      <c r="BA16" s="49">
        <f t="shared" si="14"/>
        <v>0.76200000000000001</v>
      </c>
      <c r="BB16" s="52">
        <f t="shared" si="15"/>
        <v>0</v>
      </c>
      <c r="BC16" s="54">
        <f t="shared" si="16"/>
        <v>0.50800000000000001</v>
      </c>
      <c r="BD16" s="55">
        <f t="shared" si="17"/>
        <v>0.254</v>
      </c>
      <c r="BE16" s="56">
        <f t="shared" si="18"/>
        <v>0.254</v>
      </c>
      <c r="BF16" s="57">
        <f t="shared" si="19"/>
        <v>0.50800000000000001</v>
      </c>
      <c r="BG16" s="58">
        <f t="shared" si="20"/>
        <v>0.76200000000000001</v>
      </c>
      <c r="BH16" s="5"/>
    </row>
    <row r="17" spans="1:60" s="12" customFormat="1" ht="25.15" customHeight="1" x14ac:dyDescent="0.25">
      <c r="A17" s="63" t="s">
        <v>82</v>
      </c>
      <c r="B17" s="32">
        <v>13.2</v>
      </c>
      <c r="C17" s="32">
        <f>X17</f>
        <v>0</v>
      </c>
      <c r="D17" s="32">
        <f>Z17</f>
        <v>0</v>
      </c>
      <c r="E17" s="32">
        <f>AB17</f>
        <v>0</v>
      </c>
      <c r="F17" s="32">
        <f>AD17</f>
        <v>0</v>
      </c>
      <c r="G17" s="32">
        <v>3.6</v>
      </c>
      <c r="H17" s="32">
        <v>3.5</v>
      </c>
      <c r="I17" s="87">
        <f>AJ17</f>
        <v>0</v>
      </c>
      <c r="J17" s="86">
        <f>AK17</f>
        <v>0</v>
      </c>
      <c r="K17" s="87">
        <f>AL17</f>
        <v>0</v>
      </c>
      <c r="L17" s="33">
        <v>4.58</v>
      </c>
      <c r="M17" s="34">
        <f>SUM(B17:L17)</f>
        <v>24.880000000000003</v>
      </c>
      <c r="N17" s="125">
        <v>8</v>
      </c>
      <c r="O17" s="6"/>
      <c r="P17" s="151"/>
      <c r="Q17" s="21"/>
      <c r="R17" s="107"/>
      <c r="S17" s="113"/>
      <c r="T17" s="112"/>
      <c r="U17" s="36">
        <v>0</v>
      </c>
      <c r="V17" s="84">
        <f>U17*V9</f>
        <v>0</v>
      </c>
      <c r="W17" s="36">
        <v>0</v>
      </c>
      <c r="X17" s="78">
        <f>W17*X9</f>
        <v>0</v>
      </c>
      <c r="Y17" s="36">
        <v>0</v>
      </c>
      <c r="Z17" s="78">
        <f>Y17*Z9</f>
        <v>0</v>
      </c>
      <c r="AA17" s="36">
        <v>0</v>
      </c>
      <c r="AB17" s="78">
        <f>AA17*AB9</f>
        <v>0</v>
      </c>
      <c r="AC17" s="36">
        <v>0</v>
      </c>
      <c r="AD17" s="78">
        <f>AC17*AD9</f>
        <v>0</v>
      </c>
      <c r="AE17" s="36">
        <v>0</v>
      </c>
      <c r="AF17" s="78">
        <f>AE17*AF9</f>
        <v>0</v>
      </c>
      <c r="AG17" s="98">
        <f t="shared" si="1"/>
        <v>0</v>
      </c>
      <c r="AH17" s="36">
        <v>0</v>
      </c>
      <c r="AI17" s="106">
        <f>AH17*AI9</f>
        <v>0</v>
      </c>
      <c r="AJ17" s="115">
        <v>0</v>
      </c>
      <c r="AK17" s="116">
        <v>0</v>
      </c>
      <c r="AL17" s="117">
        <v>0</v>
      </c>
      <c r="AM17" s="118">
        <v>0</v>
      </c>
      <c r="AN17" s="97"/>
      <c r="AO17" s="42">
        <f t="shared" si="2"/>
        <v>10.150000000000002</v>
      </c>
      <c r="AP17" s="99">
        <f t="shared" si="3"/>
        <v>7.1050000000000013</v>
      </c>
      <c r="AQ17" s="104">
        <f t="shared" si="4"/>
        <v>5.5825000000000014</v>
      </c>
      <c r="AR17" s="105">
        <f t="shared" si="5"/>
        <v>7.120478750000002</v>
      </c>
      <c r="AS17" s="100">
        <f t="shared" si="6"/>
        <v>4.7705000000000011</v>
      </c>
      <c r="AT17" s="45">
        <f t="shared" si="7"/>
        <v>6.0847727500000008</v>
      </c>
      <c r="AU17" s="101">
        <f t="shared" si="8"/>
        <v>4.1615000000000011</v>
      </c>
      <c r="AV17" s="101">
        <f t="shared" si="9"/>
        <v>5.3079932500000009</v>
      </c>
      <c r="AW17" s="44">
        <f t="shared" si="10"/>
        <v>3.3292000000000006</v>
      </c>
      <c r="AX17" s="44">
        <f t="shared" si="11"/>
        <v>4.2463946000000004</v>
      </c>
      <c r="AY17" s="48">
        <f t="shared" si="12"/>
        <v>2.0300000000000002</v>
      </c>
      <c r="AZ17" s="47">
        <f t="shared" si="13"/>
        <v>1.0150000000000001</v>
      </c>
      <c r="BA17" s="49">
        <f t="shared" si="14"/>
        <v>0.6090000000000001</v>
      </c>
      <c r="BB17" s="52">
        <f t="shared" si="15"/>
        <v>0</v>
      </c>
      <c r="BC17" s="54">
        <f t="shared" si="16"/>
        <v>0.40600000000000008</v>
      </c>
      <c r="BD17" s="55">
        <f t="shared" si="17"/>
        <v>0.20300000000000004</v>
      </c>
      <c r="BE17" s="56">
        <f t="shared" si="18"/>
        <v>0.20300000000000004</v>
      </c>
      <c r="BF17" s="57">
        <f t="shared" si="19"/>
        <v>0.40600000000000008</v>
      </c>
      <c r="BG17" s="58">
        <f t="shared" si="20"/>
        <v>0.6090000000000001</v>
      </c>
      <c r="BH17" s="5"/>
    </row>
    <row r="18" spans="1:60" s="12" customFormat="1" ht="25.15" customHeight="1" x14ac:dyDescent="0.25">
      <c r="A18" s="63" t="s">
        <v>94</v>
      </c>
      <c r="B18" s="32">
        <v>14.8</v>
      </c>
      <c r="C18" s="32">
        <f>X18</f>
        <v>0</v>
      </c>
      <c r="D18" s="32">
        <f>Z18</f>
        <v>0</v>
      </c>
      <c r="E18" s="32">
        <v>3.15</v>
      </c>
      <c r="F18" s="32">
        <f>AD18</f>
        <v>0</v>
      </c>
      <c r="G18" s="32">
        <f>AF18</f>
        <v>0</v>
      </c>
      <c r="H18" s="32">
        <f>AI18</f>
        <v>0</v>
      </c>
      <c r="I18" s="87">
        <f>AJ18</f>
        <v>0</v>
      </c>
      <c r="J18" s="86">
        <f>AK18</f>
        <v>0</v>
      </c>
      <c r="K18" s="87">
        <f>AL18</f>
        <v>0</v>
      </c>
      <c r="L18" s="33">
        <v>6.28</v>
      </c>
      <c r="M18" s="34">
        <f>SUM(B18:L18)</f>
        <v>24.23</v>
      </c>
      <c r="N18" s="125">
        <v>9</v>
      </c>
      <c r="O18" s="6"/>
      <c r="P18" s="151"/>
      <c r="Q18" s="21"/>
      <c r="R18" s="107"/>
      <c r="S18" s="113"/>
      <c r="T18" s="112"/>
      <c r="U18" s="36">
        <v>0</v>
      </c>
      <c r="V18" s="84">
        <f>U18*V9</f>
        <v>0</v>
      </c>
      <c r="W18" s="36">
        <v>0</v>
      </c>
      <c r="X18" s="78">
        <f>W18*X9</f>
        <v>0</v>
      </c>
      <c r="Y18" s="36">
        <v>0</v>
      </c>
      <c r="Z18" s="78">
        <f>Y18*Z9</f>
        <v>0</v>
      </c>
      <c r="AA18" s="36">
        <v>0</v>
      </c>
      <c r="AB18" s="78">
        <f>AA18*AB9</f>
        <v>0</v>
      </c>
      <c r="AC18" s="36">
        <v>0</v>
      </c>
      <c r="AD18" s="78">
        <f>AC18*AD9</f>
        <v>0</v>
      </c>
      <c r="AE18" s="36">
        <v>0</v>
      </c>
      <c r="AF18" s="78">
        <f>AE18*AF9</f>
        <v>0</v>
      </c>
      <c r="AG18" s="98">
        <f t="shared" si="1"/>
        <v>0</v>
      </c>
      <c r="AH18" s="36">
        <v>0</v>
      </c>
      <c r="AI18" s="106">
        <f>AH18*AI9</f>
        <v>0</v>
      </c>
      <c r="AJ18" s="115">
        <v>0</v>
      </c>
      <c r="AK18" s="116">
        <v>0</v>
      </c>
      <c r="AL18" s="117">
        <v>0</v>
      </c>
      <c r="AM18" s="118">
        <v>0</v>
      </c>
      <c r="AN18" s="97"/>
      <c r="AO18" s="42">
        <f t="shared" si="2"/>
        <v>8.9749999999999996</v>
      </c>
      <c r="AP18" s="99">
        <f t="shared" si="3"/>
        <v>6.2824999999999998</v>
      </c>
      <c r="AQ18" s="104">
        <f t="shared" si="4"/>
        <v>4.9362499999999994</v>
      </c>
      <c r="AR18" s="105">
        <f t="shared" si="5"/>
        <v>6.3647513874999992</v>
      </c>
      <c r="AS18" s="100">
        <f t="shared" si="6"/>
        <v>4.2182499999999994</v>
      </c>
      <c r="AT18" s="45">
        <f t="shared" si="7"/>
        <v>5.4389693674999995</v>
      </c>
      <c r="AU18" s="101">
        <f t="shared" si="8"/>
        <v>3.6797499999999999</v>
      </c>
      <c r="AV18" s="101">
        <f t="shared" si="9"/>
        <v>4.7446328524999997</v>
      </c>
      <c r="AW18" s="44">
        <f t="shared" si="10"/>
        <v>2.9437999999999995</v>
      </c>
      <c r="AX18" s="44">
        <f t="shared" si="11"/>
        <v>3.7957062819999994</v>
      </c>
      <c r="AY18" s="48">
        <f t="shared" si="12"/>
        <v>1.7949999999999999</v>
      </c>
      <c r="AZ18" s="47">
        <f t="shared" si="13"/>
        <v>0.89749999999999996</v>
      </c>
      <c r="BA18" s="49">
        <f t="shared" si="14"/>
        <v>0.53849999999999998</v>
      </c>
      <c r="BB18" s="52">
        <f t="shared" si="15"/>
        <v>0</v>
      </c>
      <c r="BC18" s="54">
        <f t="shared" si="16"/>
        <v>0.35899999999999999</v>
      </c>
      <c r="BD18" s="55">
        <f t="shared" si="17"/>
        <v>0.17949999999999999</v>
      </c>
      <c r="BE18" s="56">
        <f t="shared" si="18"/>
        <v>0.17949999999999999</v>
      </c>
      <c r="BF18" s="57">
        <f t="shared" si="19"/>
        <v>0.35899999999999999</v>
      </c>
      <c r="BG18" s="58">
        <f t="shared" si="20"/>
        <v>0.53849999999999998</v>
      </c>
      <c r="BH18" s="5"/>
    </row>
    <row r="19" spans="1:60" s="12" customFormat="1" ht="25.15" customHeight="1" x14ac:dyDescent="0.25">
      <c r="A19" s="63" t="s">
        <v>101</v>
      </c>
      <c r="B19" s="32">
        <v>16</v>
      </c>
      <c r="C19" s="32">
        <f>X19</f>
        <v>0</v>
      </c>
      <c r="D19" s="32">
        <f>Z19</f>
        <v>0</v>
      </c>
      <c r="E19" s="32">
        <f>AB19</f>
        <v>0</v>
      </c>
      <c r="F19" s="32">
        <f>AD19</f>
        <v>0</v>
      </c>
      <c r="G19" s="32">
        <v>1.8</v>
      </c>
      <c r="H19" s="32">
        <v>2.5</v>
      </c>
      <c r="I19" s="87">
        <f>AJ19</f>
        <v>0</v>
      </c>
      <c r="J19" s="86">
        <f>AK19</f>
        <v>0</v>
      </c>
      <c r="K19" s="87">
        <f>AL19</f>
        <v>0</v>
      </c>
      <c r="L19" s="33">
        <v>3.35</v>
      </c>
      <c r="M19" s="34">
        <f>SUM(B19:L19)</f>
        <v>23.650000000000002</v>
      </c>
      <c r="N19" s="125">
        <v>10</v>
      </c>
      <c r="O19" s="6"/>
      <c r="P19" s="151"/>
      <c r="Q19" s="21"/>
      <c r="R19" s="107"/>
      <c r="S19" s="113"/>
      <c r="T19" s="112"/>
      <c r="U19" s="36"/>
      <c r="V19" s="84"/>
      <c r="W19" s="36"/>
      <c r="X19" s="78"/>
      <c r="Y19" s="36"/>
      <c r="Z19" s="78"/>
      <c r="AA19" s="36"/>
      <c r="AB19" s="78"/>
      <c r="AC19" s="36"/>
      <c r="AD19" s="78"/>
      <c r="AE19" s="36"/>
      <c r="AF19" s="78"/>
      <c r="AG19" s="98"/>
      <c r="AH19" s="36"/>
      <c r="AI19" s="106"/>
      <c r="AJ19" s="115"/>
      <c r="AK19" s="116"/>
      <c r="AL19" s="117"/>
      <c r="AM19" s="118"/>
      <c r="AN19" s="97"/>
      <c r="AO19" s="42"/>
      <c r="AP19" s="99"/>
      <c r="AQ19" s="104"/>
      <c r="AR19" s="105"/>
      <c r="AS19" s="100"/>
      <c r="AT19" s="45"/>
      <c r="AU19" s="101"/>
      <c r="AV19" s="101"/>
      <c r="AW19" s="44"/>
      <c r="AX19" s="44"/>
      <c r="AY19" s="48"/>
      <c r="AZ19" s="47"/>
      <c r="BA19" s="49"/>
      <c r="BB19" s="52"/>
      <c r="BC19" s="54"/>
      <c r="BD19" s="55"/>
      <c r="BE19" s="56"/>
      <c r="BF19" s="57"/>
      <c r="BG19" s="58"/>
      <c r="BH19" s="5"/>
    </row>
    <row r="20" spans="1:60" s="12" customFormat="1" ht="25.15" customHeight="1" x14ac:dyDescent="0.25">
      <c r="A20" s="63" t="s">
        <v>93</v>
      </c>
      <c r="B20" s="32">
        <v>16</v>
      </c>
      <c r="C20" s="32">
        <f t="shared" ref="C10:C38" si="22">X20</f>
        <v>0</v>
      </c>
      <c r="D20" s="32">
        <f t="shared" ref="D10:D38" si="23">Z20</f>
        <v>0</v>
      </c>
      <c r="E20" s="32">
        <v>1.2</v>
      </c>
      <c r="F20" s="32">
        <f t="shared" ref="F17:F38" si="24">AD20</f>
        <v>0</v>
      </c>
      <c r="G20" s="32">
        <f>AF20</f>
        <v>0</v>
      </c>
      <c r="H20" s="32">
        <v>0.7</v>
      </c>
      <c r="I20" s="87">
        <f t="shared" ref="I12:I24" si="25">AJ20</f>
        <v>0</v>
      </c>
      <c r="J20" s="86">
        <f t="shared" ref="J12:J24" si="26">AK20</f>
        <v>0</v>
      </c>
      <c r="K20" s="87">
        <f t="shared" ref="K12:K24" si="27">AL20</f>
        <v>0</v>
      </c>
      <c r="L20" s="33">
        <v>3.51</v>
      </c>
      <c r="M20" s="34">
        <f t="shared" ref="M10:M38" si="28">SUM(B20:L20)</f>
        <v>21.409999999999997</v>
      </c>
      <c r="N20" s="125">
        <v>11</v>
      </c>
      <c r="O20" s="6"/>
      <c r="P20" s="151"/>
      <c r="Q20" s="21"/>
      <c r="R20" s="107"/>
      <c r="S20" s="113"/>
      <c r="T20" s="112"/>
      <c r="U20" s="36">
        <v>1</v>
      </c>
      <c r="V20" s="84">
        <f t="shared" ref="V20" si="29">U20*V11</f>
        <v>0</v>
      </c>
      <c r="W20" s="36">
        <v>1</v>
      </c>
      <c r="X20" s="78">
        <f t="shared" ref="X20" si="30">W20*X11</f>
        <v>0</v>
      </c>
      <c r="Y20" s="36">
        <v>1</v>
      </c>
      <c r="Z20" s="78">
        <f t="shared" ref="Z20" si="31">Y20*Z11</f>
        <v>0</v>
      </c>
      <c r="AA20" s="36">
        <v>1</v>
      </c>
      <c r="AB20" s="78">
        <f t="shared" ref="AB20" si="32">AA20*AB11</f>
        <v>0</v>
      </c>
      <c r="AC20" s="36">
        <v>1</v>
      </c>
      <c r="AD20" s="78">
        <f t="shared" ref="AD20" si="33">AC20*AD11</f>
        <v>0</v>
      </c>
      <c r="AE20" s="36">
        <v>1</v>
      </c>
      <c r="AF20" s="78">
        <f t="shared" ref="AF20" si="34">AE20*AF11</f>
        <v>0</v>
      </c>
      <c r="AG20" s="98">
        <f t="shared" ref="AG20" si="35">V20+X20+Z20+AB20+AD20+AF20</f>
        <v>0</v>
      </c>
      <c r="AH20" s="36">
        <v>1</v>
      </c>
      <c r="AI20" s="106">
        <f t="shared" ref="AI20" si="36">AH20*AI11</f>
        <v>0</v>
      </c>
      <c r="AJ20" s="115">
        <v>0</v>
      </c>
      <c r="AK20" s="116">
        <v>0</v>
      </c>
      <c r="AL20" s="117">
        <v>0</v>
      </c>
      <c r="AM20" s="118">
        <v>0</v>
      </c>
      <c r="AN20" s="97"/>
      <c r="AO20" s="42">
        <f t="shared" ref="AO20" si="37">(M20-L20)/100*50</f>
        <v>8.9499999999999993</v>
      </c>
      <c r="AP20" s="99">
        <f t="shared" ref="AP20" si="38">(M20-L20)/100*35</f>
        <v>6.2649999999999997</v>
      </c>
      <c r="AQ20" s="104">
        <f t="shared" ref="AQ20" si="39">(M20-L20)/100*27.5</f>
        <v>4.9224999999999994</v>
      </c>
      <c r="AR20" s="105">
        <f t="shared" ref="AR20" si="40">(M20-L20)/100*AR16+AQ20</f>
        <v>6.484143435</v>
      </c>
      <c r="AS20" s="100">
        <f t="shared" ref="AS20" si="41">(M20-L20)/100*23.5</f>
        <v>4.2065000000000001</v>
      </c>
      <c r="AT20" s="45">
        <f t="shared" ref="AT20" si="42">(M20-L20)/100*AT16+AS20</f>
        <v>5.5409952990000004</v>
      </c>
      <c r="AU20" s="101">
        <f t="shared" ref="AU20" si="43">(M20-L20)/100*20.5</f>
        <v>3.6694999999999998</v>
      </c>
      <c r="AV20" s="101">
        <f t="shared" ref="AV20" si="44">(M20-L20)/100*AV16+AU20</f>
        <v>4.8336341969999994</v>
      </c>
      <c r="AW20" s="44">
        <f t="shared" ref="AW20" si="45">(M20-L20)/100*16.4</f>
        <v>2.9355999999999995</v>
      </c>
      <c r="AX20" s="44">
        <f t="shared" ref="AX20" si="46">(M20-L20)/100*AX16+AW20</f>
        <v>3.8669073575999993</v>
      </c>
      <c r="AY20" s="48">
        <f t="shared" ref="AY20" si="47">(M20-L20)/100*10</f>
        <v>1.79</v>
      </c>
      <c r="AZ20" s="47">
        <f t="shared" ref="AZ20" si="48">(M20-L20)/100*5</f>
        <v>0.89500000000000002</v>
      </c>
      <c r="BA20" s="49">
        <f t="shared" ref="BA20" si="49">(M20-L20)/100*3</f>
        <v>0.53699999999999992</v>
      </c>
      <c r="BB20" s="52">
        <f t="shared" ref="BB20" si="50">(M20-L20)/100*BB16</f>
        <v>0</v>
      </c>
      <c r="BC20" s="54">
        <f t="shared" ref="BC20" si="51">(M20-L20)/100*2</f>
        <v>0.35799999999999998</v>
      </c>
      <c r="BD20" s="55">
        <f t="shared" ref="BD20" si="52">(M20-L20)/100*1</f>
        <v>0.17899999999999999</v>
      </c>
      <c r="BE20" s="56">
        <f t="shared" ref="BE20" si="53">(M20-L20)/100*1</f>
        <v>0.17899999999999999</v>
      </c>
      <c r="BF20" s="57">
        <f t="shared" ref="BF20" si="54">(M20-L20)/100*2</f>
        <v>0.35799999999999998</v>
      </c>
      <c r="BG20" s="58">
        <f t="shared" ref="BG20" si="55">(M20-L20)/100*3</f>
        <v>0.53699999999999992</v>
      </c>
      <c r="BH20" s="5"/>
    </row>
    <row r="21" spans="1:60" s="12" customFormat="1" ht="25.15" customHeight="1" x14ac:dyDescent="0.25">
      <c r="A21" s="63" t="s">
        <v>83</v>
      </c>
      <c r="B21" s="32">
        <v>11.2</v>
      </c>
      <c r="C21" s="32">
        <f t="shared" si="22"/>
        <v>0</v>
      </c>
      <c r="D21" s="32">
        <f t="shared" si="23"/>
        <v>0</v>
      </c>
      <c r="E21" s="32">
        <f>AB21</f>
        <v>0</v>
      </c>
      <c r="F21" s="32">
        <f t="shared" si="24"/>
        <v>0</v>
      </c>
      <c r="G21" s="32">
        <v>3.6</v>
      </c>
      <c r="H21" s="32">
        <v>4.5</v>
      </c>
      <c r="I21" s="87">
        <f t="shared" si="25"/>
        <v>0</v>
      </c>
      <c r="J21" s="86">
        <f t="shared" si="26"/>
        <v>0</v>
      </c>
      <c r="K21" s="87">
        <f t="shared" si="27"/>
        <v>0</v>
      </c>
      <c r="L21" s="33">
        <f>AM21</f>
        <v>0</v>
      </c>
      <c r="M21" s="34">
        <f t="shared" si="28"/>
        <v>19.299999999999997</v>
      </c>
      <c r="N21" s="125">
        <v>12</v>
      </c>
      <c r="O21" s="6"/>
      <c r="P21" s="151"/>
      <c r="Q21" s="21"/>
      <c r="R21" s="107"/>
      <c r="S21" s="113"/>
      <c r="T21" s="112"/>
      <c r="U21" s="36"/>
      <c r="V21" s="84"/>
      <c r="W21" s="36"/>
      <c r="X21" s="78"/>
      <c r="Y21" s="36"/>
      <c r="Z21" s="78"/>
      <c r="AA21" s="36"/>
      <c r="AB21" s="78"/>
      <c r="AC21" s="36"/>
      <c r="AD21" s="78"/>
      <c r="AE21" s="36"/>
      <c r="AF21" s="78"/>
      <c r="AG21" s="98"/>
      <c r="AH21" s="36"/>
      <c r="AI21" s="106"/>
      <c r="AJ21" s="115"/>
      <c r="AK21" s="116"/>
      <c r="AL21" s="117"/>
      <c r="AM21" s="118"/>
      <c r="AN21" s="97"/>
      <c r="AO21" s="42"/>
      <c r="AP21" s="99"/>
      <c r="AQ21" s="104"/>
      <c r="AR21" s="105"/>
      <c r="AS21" s="100"/>
      <c r="AT21" s="45"/>
      <c r="AU21" s="101"/>
      <c r="AV21" s="101"/>
      <c r="AW21" s="44"/>
      <c r="AX21" s="44"/>
      <c r="AY21" s="48"/>
      <c r="AZ21" s="47"/>
      <c r="BA21" s="49"/>
      <c r="BB21" s="52"/>
      <c r="BC21" s="54"/>
      <c r="BD21" s="55"/>
      <c r="BE21" s="56"/>
      <c r="BF21" s="57"/>
      <c r="BG21" s="58"/>
      <c r="BH21" s="5"/>
    </row>
    <row r="22" spans="1:60" s="12" customFormat="1" ht="25.15" customHeight="1" x14ac:dyDescent="0.25">
      <c r="A22" s="63" t="s">
        <v>84</v>
      </c>
      <c r="B22" s="32">
        <v>10.8</v>
      </c>
      <c r="C22" s="32">
        <f t="shared" si="22"/>
        <v>0</v>
      </c>
      <c r="D22" s="32">
        <f t="shared" si="23"/>
        <v>0</v>
      </c>
      <c r="E22" s="32">
        <v>3.9</v>
      </c>
      <c r="F22" s="32">
        <f t="shared" si="24"/>
        <v>0</v>
      </c>
      <c r="G22" s="32">
        <f>AF22</f>
        <v>0</v>
      </c>
      <c r="H22" s="32">
        <v>4.5</v>
      </c>
      <c r="I22" s="87">
        <f t="shared" si="25"/>
        <v>0</v>
      </c>
      <c r="J22" s="86">
        <f t="shared" si="26"/>
        <v>0</v>
      </c>
      <c r="K22" s="87">
        <f t="shared" si="27"/>
        <v>0</v>
      </c>
      <c r="L22" s="33">
        <f>AM22</f>
        <v>0</v>
      </c>
      <c r="M22" s="34">
        <f t="shared" si="28"/>
        <v>19.200000000000003</v>
      </c>
      <c r="N22" s="125">
        <v>13</v>
      </c>
      <c r="O22" s="6"/>
      <c r="P22" s="151"/>
      <c r="Q22" s="21"/>
      <c r="R22" s="107"/>
      <c r="S22" s="113"/>
      <c r="T22" s="112"/>
      <c r="U22" s="36">
        <v>2</v>
      </c>
      <c r="V22" s="84">
        <f t="shared" ref="V22" si="56">U22*V13</f>
        <v>0</v>
      </c>
      <c r="W22" s="36">
        <v>2</v>
      </c>
      <c r="X22" s="78">
        <f t="shared" ref="X22" si="57">W22*X13</f>
        <v>0</v>
      </c>
      <c r="Y22" s="36">
        <v>2</v>
      </c>
      <c r="Z22" s="78">
        <f t="shared" ref="Z22" si="58">Y22*Z13</f>
        <v>0</v>
      </c>
      <c r="AA22" s="36">
        <v>2</v>
      </c>
      <c r="AB22" s="78">
        <f t="shared" ref="AB22" si="59">AA22*AB13</f>
        <v>0</v>
      </c>
      <c r="AC22" s="36">
        <v>2</v>
      </c>
      <c r="AD22" s="78">
        <f t="shared" ref="AD22" si="60">AC22*AD13</f>
        <v>0</v>
      </c>
      <c r="AE22" s="36">
        <v>2</v>
      </c>
      <c r="AF22" s="78">
        <f t="shared" ref="AF22" si="61">AE22*AF13</f>
        <v>0</v>
      </c>
      <c r="AG22" s="98">
        <f t="shared" ref="AG22" si="62">V22+X22+Z22+AB22+AD22+AF22</f>
        <v>0</v>
      </c>
      <c r="AH22" s="36">
        <v>2</v>
      </c>
      <c r="AI22" s="106">
        <f t="shared" ref="AI22" si="63">AH22*AI13</f>
        <v>0</v>
      </c>
      <c r="AJ22" s="115">
        <v>0</v>
      </c>
      <c r="AK22" s="116">
        <v>0</v>
      </c>
      <c r="AL22" s="117">
        <v>0</v>
      </c>
      <c r="AM22" s="118">
        <v>0</v>
      </c>
      <c r="AN22" s="97"/>
      <c r="AO22" s="42">
        <f t="shared" ref="AO22" si="64">(M22-L22)/100*50</f>
        <v>9.6000000000000014</v>
      </c>
      <c r="AP22" s="99">
        <f t="shared" ref="AP22" si="65">(M22-L22)/100*35</f>
        <v>6.7200000000000015</v>
      </c>
      <c r="AQ22" s="104">
        <f t="shared" ref="AQ22" si="66">(M22-L22)/100*27.5</f>
        <v>5.2800000000000011</v>
      </c>
      <c r="AR22" s="105">
        <f t="shared" ref="AR22" si="67">(M22-L22)/100*AR18+AQ22</f>
        <v>6.5020322664000014</v>
      </c>
      <c r="AS22" s="100">
        <f t="shared" ref="AS22" si="68">(M22-L22)/100*23.5</f>
        <v>4.5120000000000005</v>
      </c>
      <c r="AT22" s="45">
        <f t="shared" ref="AT22" si="69">(M22-L22)/100*AT18+AS22</f>
        <v>5.5562821185600004</v>
      </c>
      <c r="AU22" s="101">
        <f t="shared" ref="AU22" si="70">(M22-L22)/100*20.5</f>
        <v>3.9360000000000008</v>
      </c>
      <c r="AV22" s="101">
        <f t="shared" ref="AV22" si="71">(M22-L22)/100*AV18+AU22</f>
        <v>4.8469695076800008</v>
      </c>
      <c r="AW22" s="44">
        <f t="shared" ref="AW22" si="72">(M22-L22)/100*16.4</f>
        <v>3.1488</v>
      </c>
      <c r="AX22" s="44">
        <f t="shared" ref="AX22" si="73">(M22-L22)/100*AX18+AW22</f>
        <v>3.8775756061440001</v>
      </c>
      <c r="AY22" s="48">
        <f t="shared" ref="AY22" si="74">(M22-L22)/100*10</f>
        <v>1.9200000000000004</v>
      </c>
      <c r="AZ22" s="47">
        <f t="shared" ref="AZ22" si="75">(M22-L22)/100*5</f>
        <v>0.96000000000000019</v>
      </c>
      <c r="BA22" s="49">
        <f t="shared" ref="BA22" si="76">(M22-L22)/100*3</f>
        <v>0.57600000000000007</v>
      </c>
      <c r="BB22" s="52">
        <f t="shared" ref="BB22" si="77">(M22-L22)/100*BB18</f>
        <v>0</v>
      </c>
      <c r="BC22" s="54">
        <f t="shared" ref="BC22" si="78">(M22-L22)/100*2</f>
        <v>0.38400000000000006</v>
      </c>
      <c r="BD22" s="55">
        <f t="shared" ref="BD22" si="79">(M22-L22)/100*1</f>
        <v>0.19200000000000003</v>
      </c>
      <c r="BE22" s="56">
        <f t="shared" ref="BE22" si="80">(M22-L22)/100*1</f>
        <v>0.19200000000000003</v>
      </c>
      <c r="BF22" s="57">
        <f t="shared" ref="BF22" si="81">(M22-L22)/100*2</f>
        <v>0.38400000000000006</v>
      </c>
      <c r="BG22" s="58">
        <f t="shared" ref="BG22" si="82">(M22-L22)/100*3</f>
        <v>0.57600000000000007</v>
      </c>
      <c r="BH22" s="5"/>
    </row>
    <row r="23" spans="1:60" s="12" customFormat="1" ht="25.15" customHeight="1" x14ac:dyDescent="0.25">
      <c r="A23" s="63" t="s">
        <v>81</v>
      </c>
      <c r="B23" s="32">
        <v>13.2</v>
      </c>
      <c r="C23" s="32">
        <f t="shared" si="22"/>
        <v>0</v>
      </c>
      <c r="D23" s="32">
        <f t="shared" si="23"/>
        <v>0</v>
      </c>
      <c r="E23" s="32">
        <f>AB23</f>
        <v>0</v>
      </c>
      <c r="F23" s="32">
        <f t="shared" si="24"/>
        <v>0</v>
      </c>
      <c r="G23" s="32">
        <f>AF23</f>
        <v>0</v>
      </c>
      <c r="H23" s="32">
        <v>1.1000000000000001</v>
      </c>
      <c r="I23" s="87">
        <f t="shared" si="25"/>
        <v>0</v>
      </c>
      <c r="J23" s="86">
        <f t="shared" si="26"/>
        <v>0</v>
      </c>
      <c r="K23" s="87">
        <f t="shared" si="27"/>
        <v>0</v>
      </c>
      <c r="L23" s="33">
        <v>2.5499999999999998</v>
      </c>
      <c r="M23" s="34">
        <f t="shared" si="28"/>
        <v>16.849999999999998</v>
      </c>
      <c r="N23" s="125">
        <v>14</v>
      </c>
      <c r="O23" s="6"/>
      <c r="P23" s="151"/>
      <c r="Q23" s="21"/>
      <c r="R23" s="107"/>
      <c r="S23" s="113"/>
      <c r="T23" s="112"/>
      <c r="U23" s="36"/>
      <c r="V23" s="84"/>
      <c r="W23" s="36"/>
      <c r="X23" s="78"/>
      <c r="Y23" s="36"/>
      <c r="Z23" s="78"/>
      <c r="AA23" s="36"/>
      <c r="AB23" s="78"/>
      <c r="AC23" s="36"/>
      <c r="AD23" s="78"/>
      <c r="AE23" s="36"/>
      <c r="AF23" s="78"/>
      <c r="AG23" s="98"/>
      <c r="AH23" s="36"/>
      <c r="AI23" s="106"/>
      <c r="AJ23" s="115"/>
      <c r="AK23" s="116"/>
      <c r="AL23" s="117"/>
      <c r="AM23" s="118"/>
      <c r="AN23" s="97"/>
      <c r="AO23" s="42"/>
      <c r="AP23" s="99"/>
      <c r="AQ23" s="104"/>
      <c r="AR23" s="105"/>
      <c r="AS23" s="100"/>
      <c r="AT23" s="45"/>
      <c r="AU23" s="101"/>
      <c r="AV23" s="101"/>
      <c r="AW23" s="44"/>
      <c r="AX23" s="44"/>
      <c r="AY23" s="48"/>
      <c r="AZ23" s="47"/>
      <c r="BA23" s="49"/>
      <c r="BB23" s="52"/>
      <c r="BC23" s="54"/>
      <c r="BD23" s="55"/>
      <c r="BE23" s="56"/>
      <c r="BF23" s="57"/>
      <c r="BG23" s="58"/>
      <c r="BH23" s="5"/>
    </row>
    <row r="24" spans="1:60" s="12" customFormat="1" ht="25.15" customHeight="1" x14ac:dyDescent="0.25">
      <c r="A24" s="63" t="s">
        <v>97</v>
      </c>
      <c r="B24" s="32">
        <v>8.8000000000000007</v>
      </c>
      <c r="C24" s="32">
        <f t="shared" si="22"/>
        <v>0</v>
      </c>
      <c r="D24" s="32">
        <f t="shared" si="23"/>
        <v>0</v>
      </c>
      <c r="E24" s="32">
        <f>AB24</f>
        <v>0</v>
      </c>
      <c r="F24" s="32">
        <f t="shared" si="24"/>
        <v>0</v>
      </c>
      <c r="G24" s="32">
        <v>3.6</v>
      </c>
      <c r="H24" s="32">
        <v>0.2</v>
      </c>
      <c r="I24" s="87">
        <f t="shared" si="25"/>
        <v>0</v>
      </c>
      <c r="J24" s="86">
        <f t="shared" si="26"/>
        <v>0</v>
      </c>
      <c r="K24" s="87">
        <f t="shared" si="27"/>
        <v>0</v>
      </c>
      <c r="L24" s="33">
        <v>2.1800000000000002</v>
      </c>
      <c r="M24" s="34">
        <f t="shared" si="28"/>
        <v>14.78</v>
      </c>
      <c r="N24" s="125">
        <v>15</v>
      </c>
      <c r="O24" s="6"/>
      <c r="P24" s="151"/>
      <c r="Q24" s="21"/>
      <c r="R24" s="107"/>
      <c r="S24" s="113"/>
      <c r="T24" s="112"/>
      <c r="U24" s="36">
        <v>3</v>
      </c>
      <c r="V24" s="84">
        <f t="shared" ref="V24" si="83">U24*V15</f>
        <v>0</v>
      </c>
      <c r="W24" s="36">
        <v>3</v>
      </c>
      <c r="X24" s="78">
        <f t="shared" ref="X24" si="84">W24*X15</f>
        <v>0</v>
      </c>
      <c r="Y24" s="36">
        <v>3</v>
      </c>
      <c r="Z24" s="78">
        <f t="shared" ref="Z24" si="85">Y24*Z15</f>
        <v>0</v>
      </c>
      <c r="AA24" s="36">
        <v>3</v>
      </c>
      <c r="AB24" s="78">
        <f t="shared" ref="AB24" si="86">AA24*AB15</f>
        <v>0</v>
      </c>
      <c r="AC24" s="36">
        <v>3</v>
      </c>
      <c r="AD24" s="78">
        <f t="shared" ref="AD24" si="87">AC24*AD15</f>
        <v>0</v>
      </c>
      <c r="AE24" s="36">
        <v>3</v>
      </c>
      <c r="AF24" s="78">
        <f t="shared" ref="AF24" si="88">AE24*AF15</f>
        <v>0</v>
      </c>
      <c r="AG24" s="98">
        <f t="shared" ref="AG24" si="89">V24+X24+Z24+AB24+AD24+AF24</f>
        <v>0</v>
      </c>
      <c r="AH24" s="36">
        <v>3</v>
      </c>
      <c r="AI24" s="106">
        <f t="shared" ref="AI24" si="90">AH24*AI15</f>
        <v>0</v>
      </c>
      <c r="AJ24" s="115">
        <v>0</v>
      </c>
      <c r="AK24" s="116">
        <v>0</v>
      </c>
      <c r="AL24" s="117">
        <v>0</v>
      </c>
      <c r="AM24" s="118">
        <v>0</v>
      </c>
      <c r="AN24" s="97"/>
      <c r="AO24" s="42">
        <f t="shared" ref="AO24" si="91">(M24-L24)/100*50</f>
        <v>6.3</v>
      </c>
      <c r="AP24" s="99">
        <f t="shared" ref="AP24" si="92">(M24-L24)/100*35</f>
        <v>4.41</v>
      </c>
      <c r="AQ24" s="104">
        <f t="shared" ref="AQ24" si="93">(M24-L24)/100*27.5</f>
        <v>3.4649999999999999</v>
      </c>
      <c r="AR24" s="105">
        <f t="shared" ref="AR24" si="94">(M24-L24)/100*AR20+AQ24</f>
        <v>4.2820020728100001</v>
      </c>
      <c r="AS24" s="100">
        <f t="shared" ref="AS24" si="95">(M24-L24)/100*23.5</f>
        <v>2.9609999999999999</v>
      </c>
      <c r="AT24" s="45">
        <f t="shared" ref="AT24" si="96">(M24-L24)/100*AT20+AS24</f>
        <v>3.6591654076740001</v>
      </c>
      <c r="AU24" s="101">
        <f t="shared" ref="AU24" si="97">(M24-L24)/100*20.5</f>
        <v>2.5830000000000002</v>
      </c>
      <c r="AV24" s="101">
        <f t="shared" ref="AV24" si="98">(M24-L24)/100*AV20+AU24</f>
        <v>3.1920379088219999</v>
      </c>
      <c r="AW24" s="44">
        <f t="shared" ref="AW24" si="99">(M24-L24)/100*16.4</f>
        <v>2.0663999999999998</v>
      </c>
      <c r="AX24" s="44">
        <f t="shared" ref="AX24" si="100">(M24-L24)/100*AX20+AW24</f>
        <v>2.5536303270575997</v>
      </c>
      <c r="AY24" s="48">
        <f t="shared" ref="AY24" si="101">(M24-L24)/100*10</f>
        <v>1.26</v>
      </c>
      <c r="AZ24" s="47">
        <f t="shared" ref="AZ24" si="102">(M24-L24)/100*5</f>
        <v>0.63</v>
      </c>
      <c r="BA24" s="49">
        <f t="shared" ref="BA24" si="103">(M24-L24)/100*3</f>
        <v>0.378</v>
      </c>
      <c r="BB24" s="52">
        <f t="shared" ref="BB24" si="104">(M24-L24)/100*BB20</f>
        <v>0</v>
      </c>
      <c r="BC24" s="54">
        <f t="shared" ref="BC24" si="105">(M24-L24)/100*2</f>
        <v>0.252</v>
      </c>
      <c r="BD24" s="55">
        <f t="shared" ref="BD24" si="106">(M24-L24)/100*1</f>
        <v>0.126</v>
      </c>
      <c r="BE24" s="56">
        <f t="shared" ref="BE24" si="107">(M24-L24)/100*1</f>
        <v>0.126</v>
      </c>
      <c r="BF24" s="57">
        <f t="shared" ref="BF24" si="108">(M24-L24)/100*2</f>
        <v>0.252</v>
      </c>
      <c r="BG24" s="58">
        <f t="shared" ref="BG24" si="109">(M24-L24)/100*3</f>
        <v>0.378</v>
      </c>
      <c r="BH24" s="5"/>
    </row>
    <row r="25" spans="1:60" s="12" customFormat="1" ht="25.15" customHeight="1" x14ac:dyDescent="0.25">
      <c r="A25" s="63" t="s">
        <v>86</v>
      </c>
      <c r="B25" s="32">
        <v>2.8</v>
      </c>
      <c r="C25" s="32">
        <f t="shared" si="22"/>
        <v>0</v>
      </c>
      <c r="D25" s="32">
        <f t="shared" si="23"/>
        <v>0</v>
      </c>
      <c r="E25" s="32">
        <v>1.65</v>
      </c>
      <c r="F25" s="32">
        <f t="shared" si="24"/>
        <v>0</v>
      </c>
      <c r="G25" s="32">
        <f>AF25</f>
        <v>0</v>
      </c>
      <c r="H25" s="32">
        <v>0.8</v>
      </c>
      <c r="I25" s="87">
        <f t="shared" ref="I25:I38" si="110">AJ25</f>
        <v>0</v>
      </c>
      <c r="J25" s="86">
        <f t="shared" ref="J25:J38" si="111">AK25</f>
        <v>0</v>
      </c>
      <c r="K25" s="87">
        <v>6</v>
      </c>
      <c r="L25" s="33">
        <v>2.79</v>
      </c>
      <c r="M25" s="34">
        <f t="shared" si="28"/>
        <v>14.04</v>
      </c>
      <c r="N25" s="125">
        <v>16</v>
      </c>
      <c r="O25" s="6"/>
      <c r="P25" s="151"/>
      <c r="Q25" s="21"/>
      <c r="R25" s="107"/>
      <c r="S25" s="113"/>
      <c r="T25" s="112"/>
      <c r="U25" s="36"/>
      <c r="V25" s="84"/>
      <c r="W25" s="36"/>
      <c r="X25" s="78"/>
      <c r="Y25" s="36"/>
      <c r="Z25" s="78"/>
      <c r="AA25" s="36"/>
      <c r="AB25" s="78"/>
      <c r="AC25" s="36"/>
      <c r="AD25" s="78"/>
      <c r="AE25" s="36"/>
      <c r="AF25" s="78"/>
      <c r="AG25" s="98"/>
      <c r="AH25" s="36"/>
      <c r="AI25" s="106"/>
      <c r="AJ25" s="115"/>
      <c r="AK25" s="116"/>
      <c r="AL25" s="117"/>
      <c r="AM25" s="118"/>
      <c r="AN25" s="97"/>
      <c r="AO25" s="42"/>
      <c r="AP25" s="99"/>
      <c r="AQ25" s="104"/>
      <c r="AR25" s="105"/>
      <c r="AS25" s="100"/>
      <c r="AT25" s="45"/>
      <c r="AU25" s="101"/>
      <c r="AV25" s="101"/>
      <c r="AW25" s="44"/>
      <c r="AX25" s="44"/>
      <c r="AY25" s="48"/>
      <c r="AZ25" s="47"/>
      <c r="BA25" s="49"/>
      <c r="BB25" s="52"/>
      <c r="BC25" s="54"/>
      <c r="BD25" s="55"/>
      <c r="BE25" s="56"/>
      <c r="BF25" s="57"/>
      <c r="BG25" s="58"/>
      <c r="BH25" s="5"/>
    </row>
    <row r="26" spans="1:60" s="12" customFormat="1" ht="25.15" customHeight="1" x14ac:dyDescent="0.25">
      <c r="A26" s="63" t="s">
        <v>87</v>
      </c>
      <c r="B26" s="32">
        <v>4</v>
      </c>
      <c r="C26" s="32">
        <f t="shared" si="22"/>
        <v>0</v>
      </c>
      <c r="D26" s="32">
        <f t="shared" si="23"/>
        <v>0</v>
      </c>
      <c r="E26" s="32">
        <f>AB26</f>
        <v>0</v>
      </c>
      <c r="F26" s="32">
        <f t="shared" si="24"/>
        <v>0</v>
      </c>
      <c r="G26" s="32">
        <f>AF26</f>
        <v>0</v>
      </c>
      <c r="H26" s="32">
        <v>6</v>
      </c>
      <c r="I26" s="87">
        <f t="shared" si="110"/>
        <v>0</v>
      </c>
      <c r="J26" s="86">
        <f t="shared" si="111"/>
        <v>0</v>
      </c>
      <c r="K26" s="87">
        <f t="shared" ref="K26:K38" si="112">AL26</f>
        <v>0</v>
      </c>
      <c r="L26" s="33">
        <v>3.5</v>
      </c>
      <c r="M26" s="34">
        <f t="shared" si="28"/>
        <v>13.5</v>
      </c>
      <c r="N26" s="125">
        <v>17</v>
      </c>
      <c r="O26" s="6"/>
      <c r="P26" s="151"/>
      <c r="Q26" s="21"/>
      <c r="R26" s="107"/>
      <c r="S26" s="113"/>
      <c r="T26" s="112"/>
      <c r="U26" s="36">
        <v>4</v>
      </c>
      <c r="V26" s="84">
        <f t="shared" ref="V26" si="113">U26*V17</f>
        <v>0</v>
      </c>
      <c r="W26" s="36">
        <v>4</v>
      </c>
      <c r="X26" s="78">
        <f t="shared" ref="X26" si="114">W26*X17</f>
        <v>0</v>
      </c>
      <c r="Y26" s="36">
        <v>4</v>
      </c>
      <c r="Z26" s="78">
        <f t="shared" ref="Z26" si="115">Y26*Z17</f>
        <v>0</v>
      </c>
      <c r="AA26" s="36">
        <v>4</v>
      </c>
      <c r="AB26" s="78">
        <f t="shared" ref="AB26" si="116">AA26*AB17</f>
        <v>0</v>
      </c>
      <c r="AC26" s="36">
        <v>4</v>
      </c>
      <c r="AD26" s="78">
        <f t="shared" ref="AD26" si="117">AC26*AD17</f>
        <v>0</v>
      </c>
      <c r="AE26" s="36">
        <v>4</v>
      </c>
      <c r="AF26" s="78">
        <f t="shared" ref="AF26" si="118">AE26*AF17</f>
        <v>0</v>
      </c>
      <c r="AG26" s="98">
        <f t="shared" ref="AG26" si="119">V26+X26+Z26+AB26+AD26+AF26</f>
        <v>0</v>
      </c>
      <c r="AH26" s="36">
        <v>4</v>
      </c>
      <c r="AI26" s="106">
        <f t="shared" ref="AI26" si="120">AH26*AI17</f>
        <v>0</v>
      </c>
      <c r="AJ26" s="115">
        <v>0</v>
      </c>
      <c r="AK26" s="116">
        <v>0</v>
      </c>
      <c r="AL26" s="117">
        <v>0</v>
      </c>
      <c r="AM26" s="118">
        <v>0</v>
      </c>
      <c r="AN26" s="97"/>
      <c r="AO26" s="42">
        <f t="shared" ref="AO26" si="121">(M26-L26)/100*50</f>
        <v>5</v>
      </c>
      <c r="AP26" s="99">
        <f t="shared" ref="AP26" si="122">(M26-L26)/100*35</f>
        <v>3.5</v>
      </c>
      <c r="AQ26" s="104">
        <f t="shared" ref="AQ26" si="123">(M26-L26)/100*27.5</f>
        <v>2.75</v>
      </c>
      <c r="AR26" s="105">
        <f t="shared" ref="AR26" si="124">(M26-L26)/100*AR22+AQ26</f>
        <v>3.4002032266400004</v>
      </c>
      <c r="AS26" s="100">
        <f t="shared" ref="AS26" si="125">(M26-L26)/100*23.5</f>
        <v>2.35</v>
      </c>
      <c r="AT26" s="45">
        <f t="shared" ref="AT26" si="126">(M26-L26)/100*AT22+AS26</f>
        <v>2.9056282118560004</v>
      </c>
      <c r="AU26" s="101">
        <f t="shared" ref="AU26" si="127">(M26-L26)/100*20.5</f>
        <v>2.0500000000000003</v>
      </c>
      <c r="AV26" s="101">
        <f t="shared" ref="AV26" si="128">(M26-L26)/100*AV22+AU26</f>
        <v>2.5346969507680006</v>
      </c>
      <c r="AW26" s="44">
        <f t="shared" ref="AW26" si="129">(M26-L26)/100*16.4</f>
        <v>1.64</v>
      </c>
      <c r="AX26" s="44">
        <f t="shared" ref="AX26" si="130">(M26-L26)/100*AX22+AW26</f>
        <v>2.0277575606144</v>
      </c>
      <c r="AY26" s="48">
        <f t="shared" ref="AY26" si="131">(M26-L26)/100*10</f>
        <v>1</v>
      </c>
      <c r="AZ26" s="47">
        <f t="shared" ref="AZ26" si="132">(M26-L26)/100*5</f>
        <v>0.5</v>
      </c>
      <c r="BA26" s="49">
        <f t="shared" ref="BA26" si="133">(M26-L26)/100*3</f>
        <v>0.30000000000000004</v>
      </c>
      <c r="BB26" s="52">
        <f t="shared" ref="BB26" si="134">(M26-L26)/100*BB22</f>
        <v>0</v>
      </c>
      <c r="BC26" s="54">
        <f t="shared" ref="BC26" si="135">(M26-L26)/100*2</f>
        <v>0.2</v>
      </c>
      <c r="BD26" s="55">
        <f t="shared" ref="BD26" si="136">(M26-L26)/100*1</f>
        <v>0.1</v>
      </c>
      <c r="BE26" s="56">
        <f t="shared" ref="BE26" si="137">(M26-L26)/100*1</f>
        <v>0.1</v>
      </c>
      <c r="BF26" s="57">
        <f t="shared" ref="BF26" si="138">(M26-L26)/100*2</f>
        <v>0.2</v>
      </c>
      <c r="BG26" s="58">
        <f t="shared" ref="BG26" si="139">(M26-L26)/100*3</f>
        <v>0.30000000000000004</v>
      </c>
      <c r="BH26" s="5"/>
    </row>
    <row r="27" spans="1:60" s="12" customFormat="1" ht="25.15" customHeight="1" x14ac:dyDescent="0.25">
      <c r="A27" s="63" t="s">
        <v>102</v>
      </c>
      <c r="B27" s="32">
        <v>10.8</v>
      </c>
      <c r="C27" s="32">
        <f t="shared" si="22"/>
        <v>0</v>
      </c>
      <c r="D27" s="32">
        <f t="shared" si="23"/>
        <v>0</v>
      </c>
      <c r="E27" s="32">
        <f>AB27</f>
        <v>0</v>
      </c>
      <c r="F27" s="32">
        <f t="shared" si="24"/>
        <v>0</v>
      </c>
      <c r="G27" s="32">
        <f>AF27</f>
        <v>0</v>
      </c>
      <c r="H27" s="32">
        <v>2.2999999999999998</v>
      </c>
      <c r="I27" s="87">
        <f t="shared" si="110"/>
        <v>0</v>
      </c>
      <c r="J27" s="86">
        <f t="shared" si="111"/>
        <v>0</v>
      </c>
      <c r="K27" s="87">
        <f t="shared" si="112"/>
        <v>0</v>
      </c>
      <c r="L27" s="33">
        <f t="shared" ref="L27:L32" si="140">AM27</f>
        <v>0</v>
      </c>
      <c r="M27" s="34">
        <f t="shared" si="28"/>
        <v>13.100000000000001</v>
      </c>
      <c r="N27" s="125">
        <v>18</v>
      </c>
      <c r="O27" s="6"/>
      <c r="P27" s="151"/>
      <c r="Q27" s="21"/>
      <c r="R27" s="107"/>
      <c r="S27" s="113"/>
      <c r="T27" s="112"/>
      <c r="U27" s="36"/>
      <c r="V27" s="84"/>
      <c r="W27" s="36"/>
      <c r="X27" s="78"/>
      <c r="Y27" s="36"/>
      <c r="Z27" s="78"/>
      <c r="AA27" s="36"/>
      <c r="AB27" s="78"/>
      <c r="AC27" s="36"/>
      <c r="AD27" s="78"/>
      <c r="AE27" s="36"/>
      <c r="AF27" s="78"/>
      <c r="AG27" s="98"/>
      <c r="AH27" s="36"/>
      <c r="AI27" s="106"/>
      <c r="AJ27" s="115"/>
      <c r="AK27" s="116"/>
      <c r="AL27" s="117"/>
      <c r="AM27" s="118"/>
      <c r="AN27" s="97"/>
      <c r="AO27" s="42"/>
      <c r="AP27" s="99"/>
      <c r="AQ27" s="104"/>
      <c r="AR27" s="105"/>
      <c r="AS27" s="100"/>
      <c r="AT27" s="45"/>
      <c r="AU27" s="101"/>
      <c r="AV27" s="101"/>
      <c r="AW27" s="44"/>
      <c r="AX27" s="44"/>
      <c r="AY27" s="48"/>
      <c r="AZ27" s="47"/>
      <c r="BA27" s="49"/>
      <c r="BB27" s="52"/>
      <c r="BC27" s="54"/>
      <c r="BD27" s="55"/>
      <c r="BE27" s="56"/>
      <c r="BF27" s="57"/>
      <c r="BG27" s="58"/>
      <c r="BH27" s="5"/>
    </row>
    <row r="28" spans="1:60" s="12" customFormat="1" ht="25.15" customHeight="1" x14ac:dyDescent="0.25">
      <c r="A28" s="63" t="s">
        <v>74</v>
      </c>
      <c r="B28" s="32">
        <v>11.2</v>
      </c>
      <c r="C28" s="32">
        <f t="shared" si="22"/>
        <v>0</v>
      </c>
      <c r="D28" s="32">
        <f t="shared" si="23"/>
        <v>0</v>
      </c>
      <c r="E28" s="32">
        <v>0.9</v>
      </c>
      <c r="F28" s="32">
        <f t="shared" si="24"/>
        <v>0</v>
      </c>
      <c r="G28" s="32">
        <f>AF28</f>
        <v>0</v>
      </c>
      <c r="H28" s="32">
        <v>1</v>
      </c>
      <c r="I28" s="87">
        <f t="shared" si="110"/>
        <v>0</v>
      </c>
      <c r="J28" s="86">
        <f t="shared" si="111"/>
        <v>0</v>
      </c>
      <c r="K28" s="87">
        <f t="shared" si="112"/>
        <v>0</v>
      </c>
      <c r="L28" s="33">
        <f t="shared" si="140"/>
        <v>0</v>
      </c>
      <c r="M28" s="34">
        <f t="shared" si="28"/>
        <v>13.1</v>
      </c>
      <c r="N28" s="125">
        <v>19</v>
      </c>
      <c r="O28" s="6"/>
      <c r="P28" s="151"/>
      <c r="Q28" s="21"/>
      <c r="R28" s="107"/>
      <c r="S28" s="113"/>
      <c r="T28" s="112"/>
      <c r="U28" s="36">
        <v>5</v>
      </c>
      <c r="V28" s="84">
        <f t="shared" ref="V28" si="141">U28*V19</f>
        <v>0</v>
      </c>
      <c r="W28" s="36">
        <v>5</v>
      </c>
      <c r="X28" s="78">
        <f t="shared" ref="X28" si="142">W28*X19</f>
        <v>0</v>
      </c>
      <c r="Y28" s="36">
        <v>5</v>
      </c>
      <c r="Z28" s="78">
        <f t="shared" ref="Z28" si="143">Y28*Z19</f>
        <v>0</v>
      </c>
      <c r="AA28" s="36">
        <v>5</v>
      </c>
      <c r="AB28" s="78">
        <f t="shared" ref="AB28" si="144">AA28*AB19</f>
        <v>0</v>
      </c>
      <c r="AC28" s="36">
        <v>5</v>
      </c>
      <c r="AD28" s="78">
        <f t="shared" ref="AD28" si="145">AC28*AD19</f>
        <v>0</v>
      </c>
      <c r="AE28" s="36">
        <v>5</v>
      </c>
      <c r="AF28" s="78">
        <f t="shared" ref="AF28" si="146">AE28*AF19</f>
        <v>0</v>
      </c>
      <c r="AG28" s="98">
        <f t="shared" ref="AG28" si="147">V28+X28+Z28+AB28+AD28+AF28</f>
        <v>0</v>
      </c>
      <c r="AH28" s="36">
        <v>5</v>
      </c>
      <c r="AI28" s="106">
        <f t="shared" ref="AI28" si="148">AH28*AI19</f>
        <v>0</v>
      </c>
      <c r="AJ28" s="115">
        <v>0</v>
      </c>
      <c r="AK28" s="116">
        <v>0</v>
      </c>
      <c r="AL28" s="117">
        <v>0</v>
      </c>
      <c r="AM28" s="118">
        <v>0</v>
      </c>
      <c r="AN28" s="97"/>
      <c r="AO28" s="42">
        <f t="shared" ref="AO28" si="149">(M28-L28)/100*50</f>
        <v>6.5500000000000007</v>
      </c>
      <c r="AP28" s="99">
        <f t="shared" ref="AP28" si="150">(M28-L28)/100*35</f>
        <v>4.585</v>
      </c>
      <c r="AQ28" s="104">
        <f t="shared" ref="AQ28" si="151">(M28-L28)/100*27.5</f>
        <v>3.6025</v>
      </c>
      <c r="AR28" s="105">
        <f t="shared" ref="AR28" si="152">(M28-L28)/100*AR24+AQ28</f>
        <v>4.1634422715381101</v>
      </c>
      <c r="AS28" s="100">
        <f t="shared" ref="AS28" si="153">(M28-L28)/100*23.5</f>
        <v>3.0785</v>
      </c>
      <c r="AT28" s="45">
        <f t="shared" ref="AT28" si="154">(M28-L28)/100*AT24+AS28</f>
        <v>3.557850668405294</v>
      </c>
      <c r="AU28" s="101">
        <f t="shared" ref="AU28" si="155">(M28-L28)/100*20.5</f>
        <v>2.6855000000000002</v>
      </c>
      <c r="AV28" s="101">
        <f t="shared" ref="AV28" si="156">(M28-L28)/100*AV24+AU28</f>
        <v>3.1036569660556821</v>
      </c>
      <c r="AW28" s="44">
        <f t="shared" ref="AW28" si="157">(M28-L28)/100*16.4</f>
        <v>2.1484000000000001</v>
      </c>
      <c r="AX28" s="44">
        <f t="shared" ref="AX28" si="158">(M28-L28)/100*AX24+AW28</f>
        <v>2.4829255728445458</v>
      </c>
      <c r="AY28" s="48">
        <f t="shared" ref="AY28" si="159">(M28-L28)/100*10</f>
        <v>1.31</v>
      </c>
      <c r="AZ28" s="47">
        <f t="shared" ref="AZ28" si="160">(M28-L28)/100*5</f>
        <v>0.65500000000000003</v>
      </c>
      <c r="BA28" s="49">
        <f t="shared" ref="BA28" si="161">(M28-L28)/100*3</f>
        <v>0.39300000000000002</v>
      </c>
      <c r="BB28" s="52">
        <f t="shared" ref="BB28" si="162">(M28-L28)/100*BB24</f>
        <v>0</v>
      </c>
      <c r="BC28" s="54">
        <f t="shared" ref="BC28" si="163">(M28-L28)/100*2</f>
        <v>0.26200000000000001</v>
      </c>
      <c r="BD28" s="55">
        <f t="shared" ref="BD28" si="164">(M28-L28)/100*1</f>
        <v>0.13100000000000001</v>
      </c>
      <c r="BE28" s="56">
        <f t="shared" ref="BE28" si="165">(M28-L28)/100*1</f>
        <v>0.13100000000000001</v>
      </c>
      <c r="BF28" s="57">
        <f t="shared" ref="BF28" si="166">(M28-L28)/100*2</f>
        <v>0.26200000000000001</v>
      </c>
      <c r="BG28" s="58">
        <f t="shared" ref="BG28" si="167">(M28-L28)/100*3</f>
        <v>0.39300000000000002</v>
      </c>
      <c r="BH28" s="5"/>
    </row>
    <row r="29" spans="1:60" s="12" customFormat="1" ht="25.15" customHeight="1" x14ac:dyDescent="0.25">
      <c r="A29" s="63" t="s">
        <v>90</v>
      </c>
      <c r="B29" s="32">
        <v>3.2</v>
      </c>
      <c r="C29" s="32">
        <f t="shared" si="22"/>
        <v>0</v>
      </c>
      <c r="D29" s="32">
        <f t="shared" si="23"/>
        <v>0</v>
      </c>
      <c r="E29" s="32">
        <v>0.3</v>
      </c>
      <c r="F29" s="32">
        <f t="shared" si="24"/>
        <v>0</v>
      </c>
      <c r="G29" s="32">
        <v>3.6</v>
      </c>
      <c r="H29" s="32">
        <v>6</v>
      </c>
      <c r="I29" s="87">
        <f t="shared" si="110"/>
        <v>0</v>
      </c>
      <c r="J29" s="86">
        <f t="shared" si="111"/>
        <v>0</v>
      </c>
      <c r="K29" s="87">
        <f t="shared" si="112"/>
        <v>0</v>
      </c>
      <c r="L29" s="33">
        <f t="shared" si="140"/>
        <v>0</v>
      </c>
      <c r="M29" s="34">
        <f t="shared" si="28"/>
        <v>13.1</v>
      </c>
      <c r="N29" s="125">
        <v>20</v>
      </c>
      <c r="O29" s="6"/>
      <c r="P29" s="151"/>
      <c r="Q29" s="21"/>
      <c r="R29" s="107"/>
      <c r="S29" s="113"/>
      <c r="T29" s="112"/>
      <c r="U29" s="36"/>
      <c r="V29" s="84"/>
      <c r="W29" s="36"/>
      <c r="X29" s="78"/>
      <c r="Y29" s="36"/>
      <c r="Z29" s="78"/>
      <c r="AA29" s="36"/>
      <c r="AB29" s="78"/>
      <c r="AC29" s="36"/>
      <c r="AD29" s="78"/>
      <c r="AE29" s="36"/>
      <c r="AF29" s="78"/>
      <c r="AG29" s="98"/>
      <c r="AH29" s="36"/>
      <c r="AI29" s="106"/>
      <c r="AJ29" s="115"/>
      <c r="AK29" s="116"/>
      <c r="AL29" s="117"/>
      <c r="AM29" s="118"/>
      <c r="AN29" s="97"/>
      <c r="AO29" s="42"/>
      <c r="AP29" s="99"/>
      <c r="AQ29" s="104"/>
      <c r="AR29" s="105"/>
      <c r="AS29" s="100"/>
      <c r="AT29" s="45"/>
      <c r="AU29" s="101"/>
      <c r="AV29" s="101"/>
      <c r="AW29" s="44"/>
      <c r="AX29" s="44"/>
      <c r="AY29" s="48"/>
      <c r="AZ29" s="47"/>
      <c r="BA29" s="49"/>
      <c r="BB29" s="52"/>
      <c r="BC29" s="54"/>
      <c r="BD29" s="55"/>
      <c r="BE29" s="56"/>
      <c r="BF29" s="57"/>
      <c r="BG29" s="58"/>
      <c r="BH29" s="5"/>
    </row>
    <row r="30" spans="1:60" s="12" customFormat="1" ht="25.15" customHeight="1" x14ac:dyDescent="0.25">
      <c r="A30" s="63" t="s">
        <v>99</v>
      </c>
      <c r="B30" s="32">
        <v>8.4</v>
      </c>
      <c r="C30" s="32">
        <f t="shared" si="22"/>
        <v>0</v>
      </c>
      <c r="D30" s="32">
        <f t="shared" si="23"/>
        <v>0</v>
      </c>
      <c r="E30" s="32">
        <f>AB30</f>
        <v>0</v>
      </c>
      <c r="F30" s="32">
        <f t="shared" si="24"/>
        <v>0</v>
      </c>
      <c r="G30" s="32">
        <v>2.4</v>
      </c>
      <c r="H30" s="32">
        <v>1.4</v>
      </c>
      <c r="I30" s="87">
        <f t="shared" si="110"/>
        <v>0</v>
      </c>
      <c r="J30" s="86">
        <f t="shared" si="111"/>
        <v>0</v>
      </c>
      <c r="K30" s="87">
        <f t="shared" si="112"/>
        <v>0</v>
      </c>
      <c r="L30" s="33">
        <f t="shared" si="140"/>
        <v>0</v>
      </c>
      <c r="M30" s="34">
        <f t="shared" si="28"/>
        <v>12.200000000000001</v>
      </c>
      <c r="N30" s="125">
        <v>21</v>
      </c>
      <c r="O30" s="6"/>
      <c r="P30" s="151"/>
      <c r="Q30" s="21"/>
      <c r="R30" s="107"/>
      <c r="S30" s="113"/>
      <c r="T30" s="112"/>
      <c r="U30" s="36">
        <v>6</v>
      </c>
      <c r="V30" s="84">
        <f t="shared" ref="V30:V38" si="168">U30*V21</f>
        <v>0</v>
      </c>
      <c r="W30" s="36">
        <v>6</v>
      </c>
      <c r="X30" s="78">
        <f t="shared" ref="X30:X38" si="169">W30*X21</f>
        <v>0</v>
      </c>
      <c r="Y30" s="36">
        <v>6</v>
      </c>
      <c r="Z30" s="78">
        <f t="shared" ref="Z30:Z38" si="170">Y30*Z21</f>
        <v>0</v>
      </c>
      <c r="AA30" s="36">
        <v>6</v>
      </c>
      <c r="AB30" s="78">
        <f t="shared" ref="AB30:AB38" si="171">AA30*AB21</f>
        <v>0</v>
      </c>
      <c r="AC30" s="36">
        <v>6</v>
      </c>
      <c r="AD30" s="78">
        <f t="shared" ref="AD30:AD38" si="172">AC30*AD21</f>
        <v>0</v>
      </c>
      <c r="AE30" s="36">
        <v>6</v>
      </c>
      <c r="AF30" s="78">
        <f t="shared" ref="AF30:AF38" si="173">AE30*AF21</f>
        <v>0</v>
      </c>
      <c r="AG30" s="98">
        <f t="shared" ref="AG30" si="174">V30+X30+Z30+AB30+AD30+AF30</f>
        <v>0</v>
      </c>
      <c r="AH30" s="36">
        <v>6</v>
      </c>
      <c r="AI30" s="106">
        <f t="shared" ref="AI30:AI38" si="175">AH30*AI21</f>
        <v>0</v>
      </c>
      <c r="AJ30" s="115">
        <v>0</v>
      </c>
      <c r="AK30" s="116">
        <v>0</v>
      </c>
      <c r="AL30" s="117">
        <v>0</v>
      </c>
      <c r="AM30" s="118">
        <v>0</v>
      </c>
      <c r="AN30" s="97"/>
      <c r="AO30" s="42">
        <f t="shared" ref="AO30" si="176">(M30-L30)/100*50</f>
        <v>6.1000000000000005</v>
      </c>
      <c r="AP30" s="99">
        <f t="shared" ref="AP30" si="177">(M30-L30)/100*35</f>
        <v>4.2700000000000005</v>
      </c>
      <c r="AQ30" s="104">
        <f t="shared" ref="AQ30" si="178">(M30-L30)/100*27.5</f>
        <v>3.3550000000000004</v>
      </c>
      <c r="AR30" s="105">
        <f t="shared" ref="AR30" si="179">(M30-L30)/100*AR26+AQ30</f>
        <v>3.7698247936500806</v>
      </c>
      <c r="AS30" s="100">
        <f t="shared" ref="AS30" si="180">(M30-L30)/100*23.5</f>
        <v>2.8670000000000004</v>
      </c>
      <c r="AT30" s="45">
        <f t="shared" ref="AT30" si="181">(M30-L30)/100*AT26+AS30</f>
        <v>3.2214866418464325</v>
      </c>
      <c r="AU30" s="101">
        <f t="shared" ref="AU30" si="182">(M30-L30)/100*20.5</f>
        <v>2.5010000000000003</v>
      </c>
      <c r="AV30" s="101">
        <f t="shared" ref="AV30" si="183">(M30-L30)/100*AV26+AU30</f>
        <v>2.8102330279936965</v>
      </c>
      <c r="AW30" s="44">
        <f t="shared" ref="AW30" si="184">(M30-L30)/100*16.4</f>
        <v>2.0007999999999999</v>
      </c>
      <c r="AX30" s="44">
        <f t="shared" ref="AX30" si="185">(M30-L30)/100*AX26+AW30</f>
        <v>2.2481864223949568</v>
      </c>
      <c r="AY30" s="48">
        <f t="shared" ref="AY30" si="186">(M30-L30)/100*10</f>
        <v>1.2200000000000002</v>
      </c>
      <c r="AZ30" s="47">
        <f t="shared" ref="AZ30" si="187">(M30-L30)/100*5</f>
        <v>0.6100000000000001</v>
      </c>
      <c r="BA30" s="49">
        <f t="shared" ref="BA30" si="188">(M30-L30)/100*3</f>
        <v>0.36600000000000005</v>
      </c>
      <c r="BB30" s="52">
        <f t="shared" ref="BB30" si="189">(M30-L30)/100*BB26</f>
        <v>0</v>
      </c>
      <c r="BC30" s="54">
        <f t="shared" ref="BC30" si="190">(M30-L30)/100*2</f>
        <v>0.24400000000000002</v>
      </c>
      <c r="BD30" s="55">
        <f t="shared" ref="BD30" si="191">(M30-L30)/100*1</f>
        <v>0.12200000000000001</v>
      </c>
      <c r="BE30" s="56">
        <f t="shared" ref="BE30" si="192">(M30-L30)/100*1</f>
        <v>0.12200000000000001</v>
      </c>
      <c r="BF30" s="57">
        <f t="shared" ref="BF30" si="193">(M30-L30)/100*2</f>
        <v>0.24400000000000002</v>
      </c>
      <c r="BG30" s="58">
        <f t="shared" ref="BG30" si="194">(M30-L30)/100*3</f>
        <v>0.36600000000000005</v>
      </c>
      <c r="BH30" s="5"/>
    </row>
    <row r="31" spans="1:60" s="12" customFormat="1" ht="25.15" customHeight="1" x14ac:dyDescent="0.25">
      <c r="A31" s="63" t="s">
        <v>95</v>
      </c>
      <c r="B31" s="32">
        <v>8.4</v>
      </c>
      <c r="C31" s="32">
        <f t="shared" si="22"/>
        <v>0</v>
      </c>
      <c r="D31" s="32">
        <f t="shared" si="23"/>
        <v>0</v>
      </c>
      <c r="E31" s="32">
        <v>2.4</v>
      </c>
      <c r="F31" s="32">
        <f t="shared" si="24"/>
        <v>0</v>
      </c>
      <c r="G31" s="32">
        <f t="shared" ref="G31:G36" si="195">AF31</f>
        <v>0</v>
      </c>
      <c r="H31" s="32">
        <f>AI31</f>
        <v>0</v>
      </c>
      <c r="I31" s="87">
        <f t="shared" si="110"/>
        <v>0</v>
      </c>
      <c r="J31" s="86">
        <f t="shared" si="111"/>
        <v>0</v>
      </c>
      <c r="K31" s="87">
        <f t="shared" si="112"/>
        <v>0</v>
      </c>
      <c r="L31" s="33">
        <f t="shared" si="140"/>
        <v>0</v>
      </c>
      <c r="M31" s="34">
        <f t="shared" si="28"/>
        <v>10.8</v>
      </c>
      <c r="N31" s="125">
        <v>22</v>
      </c>
      <c r="O31" s="6"/>
      <c r="P31" s="151"/>
      <c r="Q31" s="21"/>
      <c r="R31" s="107"/>
      <c r="S31" s="113"/>
      <c r="T31" s="112"/>
      <c r="U31" s="36"/>
      <c r="V31" s="84">
        <f t="shared" si="168"/>
        <v>0</v>
      </c>
      <c r="W31" s="36">
        <v>7</v>
      </c>
      <c r="X31" s="78">
        <f t="shared" si="169"/>
        <v>0</v>
      </c>
      <c r="Y31" s="36">
        <v>7</v>
      </c>
      <c r="Z31" s="78">
        <f t="shared" si="170"/>
        <v>0</v>
      </c>
      <c r="AA31" s="36">
        <v>7</v>
      </c>
      <c r="AB31" s="78">
        <f t="shared" si="171"/>
        <v>0</v>
      </c>
      <c r="AC31" s="36">
        <v>7</v>
      </c>
      <c r="AD31" s="78">
        <f t="shared" si="172"/>
        <v>0</v>
      </c>
      <c r="AE31" s="36">
        <v>7</v>
      </c>
      <c r="AF31" s="78">
        <f t="shared" si="173"/>
        <v>0</v>
      </c>
      <c r="AG31" s="98">
        <f t="shared" ref="AG31:AG38" si="196">V31+X31+Z31+AB31+AD31+AF31</f>
        <v>0</v>
      </c>
      <c r="AH31" s="36">
        <v>7</v>
      </c>
      <c r="AI31" s="106">
        <f t="shared" si="175"/>
        <v>0</v>
      </c>
      <c r="AJ31" s="115">
        <v>0</v>
      </c>
      <c r="AK31" s="116">
        <v>0</v>
      </c>
      <c r="AL31" s="117">
        <v>0</v>
      </c>
      <c r="AM31" s="118">
        <v>0</v>
      </c>
      <c r="AN31" s="97"/>
      <c r="AO31" s="42">
        <f t="shared" ref="AO31:AO38" si="197">(M31-L31)/100*50</f>
        <v>5.4</v>
      </c>
      <c r="AP31" s="99">
        <f t="shared" ref="AP31:AP38" si="198">(M31-L31)/100*35</f>
        <v>3.7800000000000002</v>
      </c>
      <c r="AQ31" s="104">
        <f t="shared" ref="AQ31:AQ38" si="199">(M31-L31)/100*27.5</f>
        <v>2.97</v>
      </c>
      <c r="AR31" s="105">
        <f t="shared" ref="AR31:AR38" si="200">(M31-L31)/100*AR27+AQ31</f>
        <v>2.97</v>
      </c>
      <c r="AS31" s="100">
        <f t="shared" ref="AS31:AS38" si="201">(M31-L31)/100*23.5</f>
        <v>2.5380000000000003</v>
      </c>
      <c r="AT31" s="45">
        <f t="shared" ref="AT31:AT38" si="202">(M31-L31)/100*AT27+AS31</f>
        <v>2.5380000000000003</v>
      </c>
      <c r="AU31" s="101">
        <f t="shared" ref="AU31:AU38" si="203">(M31-L31)/100*20.5</f>
        <v>2.2140000000000004</v>
      </c>
      <c r="AV31" s="101">
        <f t="shared" ref="AV31:AV38" si="204">(M31-L31)/100*AV27+AU31</f>
        <v>2.2140000000000004</v>
      </c>
      <c r="AW31" s="44">
        <f t="shared" ref="AW31:AW38" si="205">(M31-L31)/100*16.4</f>
        <v>1.7712000000000001</v>
      </c>
      <c r="AX31" s="44">
        <f t="shared" ref="AX31:AX38" si="206">(M31-L31)/100*AX27+AW31</f>
        <v>1.7712000000000001</v>
      </c>
      <c r="AY31" s="48">
        <f t="shared" ref="AY31:AY38" si="207">(M31-L31)/100*10</f>
        <v>1.08</v>
      </c>
      <c r="AZ31" s="47">
        <f t="shared" ref="AZ31:AZ38" si="208">(M31-L31)/100*5</f>
        <v>0.54</v>
      </c>
      <c r="BA31" s="49">
        <f t="shared" ref="BA31:BA38" si="209">(M31-L31)/100*3</f>
        <v>0.32400000000000007</v>
      </c>
      <c r="BB31" s="52">
        <f t="shared" ref="BB31:BB38" si="210">(M31-L31)/100*BB27</f>
        <v>0</v>
      </c>
      <c r="BC31" s="54">
        <f t="shared" ref="BC31:BC38" si="211">(M31-L31)/100*2</f>
        <v>0.21600000000000003</v>
      </c>
      <c r="BD31" s="55">
        <f t="shared" ref="BD31:BD38" si="212">(M31-L31)/100*1</f>
        <v>0.10800000000000001</v>
      </c>
      <c r="BE31" s="56">
        <f t="shared" ref="BE31:BE38" si="213">(M31-L31)/100*1</f>
        <v>0.10800000000000001</v>
      </c>
      <c r="BF31" s="57">
        <f t="shared" ref="BF31:BF38" si="214">(M31-L31)/100*2</f>
        <v>0.21600000000000003</v>
      </c>
      <c r="BG31" s="58">
        <f t="shared" ref="BG31:BG38" si="215">(M31-L31)/100*3</f>
        <v>0.32400000000000007</v>
      </c>
      <c r="BH31" s="5"/>
    </row>
    <row r="32" spans="1:60" s="12" customFormat="1" ht="25.15" customHeight="1" x14ac:dyDescent="0.25">
      <c r="A32" s="63" t="s">
        <v>88</v>
      </c>
      <c r="B32" s="32">
        <f>V32</f>
        <v>0</v>
      </c>
      <c r="C32" s="32">
        <f t="shared" si="22"/>
        <v>0</v>
      </c>
      <c r="D32" s="32">
        <f t="shared" si="23"/>
        <v>0</v>
      </c>
      <c r="E32" s="32">
        <v>3.75</v>
      </c>
      <c r="F32" s="32">
        <f t="shared" si="24"/>
        <v>0</v>
      </c>
      <c r="G32" s="32">
        <f t="shared" si="195"/>
        <v>0</v>
      </c>
      <c r="H32" s="32">
        <v>6</v>
      </c>
      <c r="I32" s="87">
        <f t="shared" si="110"/>
        <v>0</v>
      </c>
      <c r="J32" s="86">
        <f t="shared" si="111"/>
        <v>0</v>
      </c>
      <c r="K32" s="87">
        <f t="shared" si="112"/>
        <v>0</v>
      </c>
      <c r="L32" s="33">
        <f t="shared" si="140"/>
        <v>0</v>
      </c>
      <c r="M32" s="34">
        <f t="shared" si="28"/>
        <v>9.75</v>
      </c>
      <c r="N32" s="125">
        <v>23</v>
      </c>
      <c r="O32" s="6"/>
      <c r="P32" s="151"/>
      <c r="Q32" s="21"/>
      <c r="R32" s="107"/>
      <c r="S32" s="113"/>
      <c r="T32" s="112"/>
      <c r="U32" s="36"/>
      <c r="V32" s="84">
        <f t="shared" si="168"/>
        <v>0</v>
      </c>
      <c r="W32" s="36">
        <v>8</v>
      </c>
      <c r="X32" s="78">
        <f t="shared" si="169"/>
        <v>0</v>
      </c>
      <c r="Y32" s="36">
        <v>8</v>
      </c>
      <c r="Z32" s="78">
        <f t="shared" si="170"/>
        <v>0</v>
      </c>
      <c r="AA32" s="36">
        <v>8</v>
      </c>
      <c r="AB32" s="78">
        <f t="shared" si="171"/>
        <v>0</v>
      </c>
      <c r="AC32" s="36">
        <v>8</v>
      </c>
      <c r="AD32" s="78">
        <f t="shared" si="172"/>
        <v>0</v>
      </c>
      <c r="AE32" s="36">
        <v>8</v>
      </c>
      <c r="AF32" s="78">
        <f t="shared" si="173"/>
        <v>0</v>
      </c>
      <c r="AG32" s="98">
        <f t="shared" si="196"/>
        <v>0</v>
      </c>
      <c r="AH32" s="36">
        <v>8</v>
      </c>
      <c r="AI32" s="106">
        <f t="shared" si="175"/>
        <v>0</v>
      </c>
      <c r="AJ32" s="115">
        <v>0</v>
      </c>
      <c r="AK32" s="116">
        <v>0</v>
      </c>
      <c r="AL32" s="117">
        <v>0</v>
      </c>
      <c r="AM32" s="118">
        <v>0</v>
      </c>
      <c r="AN32" s="97"/>
      <c r="AO32" s="42">
        <f t="shared" si="197"/>
        <v>4.875</v>
      </c>
      <c r="AP32" s="99">
        <f t="shared" si="198"/>
        <v>3.4125000000000001</v>
      </c>
      <c r="AQ32" s="104">
        <f t="shared" si="199"/>
        <v>2.6812499999999999</v>
      </c>
      <c r="AR32" s="105">
        <f t="shared" si="200"/>
        <v>3.0871856214749656</v>
      </c>
      <c r="AS32" s="100">
        <f t="shared" si="201"/>
        <v>2.2912500000000002</v>
      </c>
      <c r="AT32" s="45">
        <f t="shared" si="202"/>
        <v>2.6381404401695163</v>
      </c>
      <c r="AU32" s="101">
        <f t="shared" si="203"/>
        <v>1.99875</v>
      </c>
      <c r="AV32" s="101">
        <f t="shared" si="204"/>
        <v>2.3013565541904288</v>
      </c>
      <c r="AW32" s="44">
        <f t="shared" si="205"/>
        <v>1.599</v>
      </c>
      <c r="AX32" s="44">
        <f t="shared" si="206"/>
        <v>1.8410852433523432</v>
      </c>
      <c r="AY32" s="48">
        <f t="shared" si="207"/>
        <v>0.97500000000000009</v>
      </c>
      <c r="AZ32" s="47">
        <f t="shared" si="208"/>
        <v>0.48750000000000004</v>
      </c>
      <c r="BA32" s="49">
        <f t="shared" si="209"/>
        <v>0.29249999999999998</v>
      </c>
      <c r="BB32" s="52">
        <f t="shared" si="210"/>
        <v>0</v>
      </c>
      <c r="BC32" s="54">
        <f t="shared" si="211"/>
        <v>0.19500000000000001</v>
      </c>
      <c r="BD32" s="55">
        <f t="shared" si="212"/>
        <v>9.7500000000000003E-2</v>
      </c>
      <c r="BE32" s="56">
        <f t="shared" si="213"/>
        <v>9.7500000000000003E-2</v>
      </c>
      <c r="BF32" s="57">
        <f t="shared" si="214"/>
        <v>0.19500000000000001</v>
      </c>
      <c r="BG32" s="58">
        <f t="shared" si="215"/>
        <v>0.29249999999999998</v>
      </c>
      <c r="BH32" s="5"/>
    </row>
    <row r="33" spans="1:60" s="12" customFormat="1" ht="25.15" customHeight="1" x14ac:dyDescent="0.25">
      <c r="A33" s="63" t="s">
        <v>96</v>
      </c>
      <c r="B33" s="32">
        <v>2</v>
      </c>
      <c r="C33" s="32">
        <f t="shared" si="22"/>
        <v>0</v>
      </c>
      <c r="D33" s="32">
        <f t="shared" si="23"/>
        <v>0</v>
      </c>
      <c r="E33" s="32">
        <v>0.15</v>
      </c>
      <c r="F33" s="32">
        <f t="shared" si="24"/>
        <v>0</v>
      </c>
      <c r="G33" s="32">
        <f t="shared" si="195"/>
        <v>0</v>
      </c>
      <c r="H33" s="32">
        <v>6</v>
      </c>
      <c r="I33" s="87">
        <f t="shared" si="110"/>
        <v>0</v>
      </c>
      <c r="J33" s="86">
        <f t="shared" si="111"/>
        <v>0</v>
      </c>
      <c r="K33" s="87">
        <f t="shared" si="112"/>
        <v>0</v>
      </c>
      <c r="L33" s="33">
        <v>1.19</v>
      </c>
      <c r="M33" s="34">
        <f t="shared" si="28"/>
        <v>9.34</v>
      </c>
      <c r="N33" s="125">
        <v>24</v>
      </c>
      <c r="O33" s="6"/>
      <c r="P33" s="151"/>
      <c r="Q33" s="21"/>
      <c r="R33" s="107"/>
      <c r="S33" s="113"/>
      <c r="T33" s="112"/>
      <c r="U33" s="36"/>
      <c r="V33" s="84">
        <f t="shared" si="168"/>
        <v>0</v>
      </c>
      <c r="W33" s="36">
        <v>9</v>
      </c>
      <c r="X33" s="78">
        <f t="shared" si="169"/>
        <v>0</v>
      </c>
      <c r="Y33" s="36">
        <v>9</v>
      </c>
      <c r="Z33" s="78">
        <f t="shared" si="170"/>
        <v>0</v>
      </c>
      <c r="AA33" s="36">
        <v>9</v>
      </c>
      <c r="AB33" s="78">
        <f t="shared" si="171"/>
        <v>0</v>
      </c>
      <c r="AC33" s="36">
        <v>9</v>
      </c>
      <c r="AD33" s="78">
        <f t="shared" si="172"/>
        <v>0</v>
      </c>
      <c r="AE33" s="36">
        <v>9</v>
      </c>
      <c r="AF33" s="78">
        <f t="shared" si="173"/>
        <v>0</v>
      </c>
      <c r="AG33" s="98">
        <f t="shared" si="196"/>
        <v>0</v>
      </c>
      <c r="AH33" s="36">
        <v>9</v>
      </c>
      <c r="AI33" s="106">
        <f t="shared" si="175"/>
        <v>0</v>
      </c>
      <c r="AJ33" s="115">
        <v>0</v>
      </c>
      <c r="AK33" s="116">
        <v>0</v>
      </c>
      <c r="AL33" s="117">
        <v>0</v>
      </c>
      <c r="AM33" s="118">
        <v>0</v>
      </c>
      <c r="AN33" s="97"/>
      <c r="AO33" s="42">
        <f t="shared" si="197"/>
        <v>4.0750000000000002</v>
      </c>
      <c r="AP33" s="99">
        <f t="shared" si="198"/>
        <v>2.8525</v>
      </c>
      <c r="AQ33" s="104">
        <f t="shared" si="199"/>
        <v>2.24125</v>
      </c>
      <c r="AR33" s="105">
        <f t="shared" si="200"/>
        <v>2.24125</v>
      </c>
      <c r="AS33" s="100">
        <f t="shared" si="201"/>
        <v>1.9152500000000001</v>
      </c>
      <c r="AT33" s="45">
        <f t="shared" si="202"/>
        <v>1.9152500000000001</v>
      </c>
      <c r="AU33" s="101">
        <f t="shared" si="203"/>
        <v>1.67075</v>
      </c>
      <c r="AV33" s="101">
        <f t="shared" si="204"/>
        <v>1.67075</v>
      </c>
      <c r="AW33" s="44">
        <f t="shared" si="205"/>
        <v>1.3366</v>
      </c>
      <c r="AX33" s="44">
        <f t="shared" si="206"/>
        <v>1.3366</v>
      </c>
      <c r="AY33" s="48">
        <f t="shared" si="207"/>
        <v>0.81500000000000006</v>
      </c>
      <c r="AZ33" s="47">
        <f t="shared" si="208"/>
        <v>0.40750000000000003</v>
      </c>
      <c r="BA33" s="49">
        <f t="shared" si="209"/>
        <v>0.2445</v>
      </c>
      <c r="BB33" s="52">
        <f t="shared" si="210"/>
        <v>0</v>
      </c>
      <c r="BC33" s="54">
        <f t="shared" si="211"/>
        <v>0.16300000000000001</v>
      </c>
      <c r="BD33" s="55">
        <f t="shared" si="212"/>
        <v>8.1500000000000003E-2</v>
      </c>
      <c r="BE33" s="56">
        <f t="shared" si="213"/>
        <v>8.1500000000000003E-2</v>
      </c>
      <c r="BF33" s="57">
        <f t="shared" si="214"/>
        <v>0.16300000000000001</v>
      </c>
      <c r="BG33" s="58">
        <f t="shared" si="215"/>
        <v>0.2445</v>
      </c>
      <c r="BH33" s="5"/>
    </row>
    <row r="34" spans="1:60" s="12" customFormat="1" ht="25.15" customHeight="1" x14ac:dyDescent="0.25">
      <c r="A34" s="63" t="s">
        <v>92</v>
      </c>
      <c r="B34" s="32">
        <v>4.8</v>
      </c>
      <c r="C34" s="32">
        <f t="shared" si="22"/>
        <v>0</v>
      </c>
      <c r="D34" s="32">
        <f t="shared" si="23"/>
        <v>0</v>
      </c>
      <c r="E34" s="32">
        <v>0.3</v>
      </c>
      <c r="F34" s="32">
        <f t="shared" si="24"/>
        <v>0</v>
      </c>
      <c r="G34" s="32">
        <f t="shared" si="195"/>
        <v>0</v>
      </c>
      <c r="H34" s="32">
        <v>1.4</v>
      </c>
      <c r="I34" s="87">
        <f t="shared" si="110"/>
        <v>0</v>
      </c>
      <c r="J34" s="86">
        <f t="shared" si="111"/>
        <v>0</v>
      </c>
      <c r="K34" s="87">
        <f t="shared" si="112"/>
        <v>0</v>
      </c>
      <c r="L34" s="33">
        <f>AM34</f>
        <v>0</v>
      </c>
      <c r="M34" s="34">
        <f t="shared" si="28"/>
        <v>6.5</v>
      </c>
      <c r="N34" s="125">
        <v>25</v>
      </c>
      <c r="O34" s="6"/>
      <c r="P34" s="151"/>
      <c r="Q34" s="21"/>
      <c r="R34" s="107"/>
      <c r="S34" s="113"/>
      <c r="T34" s="112"/>
      <c r="U34" s="36"/>
      <c r="V34" s="84">
        <f t="shared" si="168"/>
        <v>0</v>
      </c>
      <c r="W34" s="36">
        <v>10</v>
      </c>
      <c r="X34" s="78">
        <f t="shared" si="169"/>
        <v>0</v>
      </c>
      <c r="Y34" s="36">
        <v>10</v>
      </c>
      <c r="Z34" s="78">
        <f t="shared" si="170"/>
        <v>0</v>
      </c>
      <c r="AA34" s="36">
        <v>10</v>
      </c>
      <c r="AB34" s="78">
        <f t="shared" si="171"/>
        <v>0</v>
      </c>
      <c r="AC34" s="36">
        <v>10</v>
      </c>
      <c r="AD34" s="78">
        <f t="shared" si="172"/>
        <v>0</v>
      </c>
      <c r="AE34" s="36">
        <v>10</v>
      </c>
      <c r="AF34" s="78">
        <f t="shared" si="173"/>
        <v>0</v>
      </c>
      <c r="AG34" s="98">
        <f t="shared" si="196"/>
        <v>0</v>
      </c>
      <c r="AH34" s="36">
        <v>10</v>
      </c>
      <c r="AI34" s="106">
        <f t="shared" si="175"/>
        <v>0</v>
      </c>
      <c r="AJ34" s="115">
        <v>0</v>
      </c>
      <c r="AK34" s="116">
        <v>0</v>
      </c>
      <c r="AL34" s="117">
        <v>0</v>
      </c>
      <c r="AM34" s="118">
        <v>0</v>
      </c>
      <c r="AN34" s="97"/>
      <c r="AO34" s="42">
        <f t="shared" si="197"/>
        <v>3.25</v>
      </c>
      <c r="AP34" s="99">
        <f t="shared" si="198"/>
        <v>2.2749999999999999</v>
      </c>
      <c r="AQ34" s="104">
        <f t="shared" si="199"/>
        <v>1.7875000000000001</v>
      </c>
      <c r="AR34" s="105">
        <f t="shared" si="200"/>
        <v>2.0325386115872552</v>
      </c>
      <c r="AS34" s="100">
        <f t="shared" si="201"/>
        <v>1.5275000000000001</v>
      </c>
      <c r="AT34" s="45">
        <f t="shared" si="202"/>
        <v>1.7368966317200183</v>
      </c>
      <c r="AU34" s="101">
        <f t="shared" si="203"/>
        <v>1.3325</v>
      </c>
      <c r="AV34" s="101">
        <f t="shared" si="204"/>
        <v>1.5151651468195904</v>
      </c>
      <c r="AW34" s="44">
        <f t="shared" si="205"/>
        <v>1.0659999999999998</v>
      </c>
      <c r="AX34" s="44">
        <f t="shared" si="206"/>
        <v>1.2121321174556721</v>
      </c>
      <c r="AY34" s="48">
        <f t="shared" si="207"/>
        <v>0.65</v>
      </c>
      <c r="AZ34" s="47">
        <f t="shared" si="208"/>
        <v>0.32500000000000001</v>
      </c>
      <c r="BA34" s="49">
        <f t="shared" si="209"/>
        <v>0.19500000000000001</v>
      </c>
      <c r="BB34" s="52">
        <f t="shared" si="210"/>
        <v>0</v>
      </c>
      <c r="BC34" s="54">
        <f t="shared" si="211"/>
        <v>0.13</v>
      </c>
      <c r="BD34" s="55">
        <f t="shared" si="212"/>
        <v>6.5000000000000002E-2</v>
      </c>
      <c r="BE34" s="56">
        <f t="shared" si="213"/>
        <v>6.5000000000000002E-2</v>
      </c>
      <c r="BF34" s="57">
        <f t="shared" si="214"/>
        <v>0.13</v>
      </c>
      <c r="BG34" s="58">
        <f t="shared" si="215"/>
        <v>0.19500000000000001</v>
      </c>
      <c r="BH34" s="5"/>
    </row>
    <row r="35" spans="1:60" s="12" customFormat="1" ht="25.15" customHeight="1" x14ac:dyDescent="0.25">
      <c r="A35" s="63" t="s">
        <v>100</v>
      </c>
      <c r="B35" s="32">
        <v>5.6</v>
      </c>
      <c r="C35" s="32">
        <f t="shared" si="22"/>
        <v>0</v>
      </c>
      <c r="D35" s="32">
        <f t="shared" si="23"/>
        <v>0</v>
      </c>
      <c r="E35" s="32">
        <f>AB35</f>
        <v>0</v>
      </c>
      <c r="F35" s="32">
        <f t="shared" si="24"/>
        <v>0</v>
      </c>
      <c r="G35" s="32">
        <f t="shared" si="195"/>
        <v>0</v>
      </c>
      <c r="H35" s="32">
        <f>AI35</f>
        <v>0</v>
      </c>
      <c r="I35" s="87">
        <f t="shared" si="110"/>
        <v>0</v>
      </c>
      <c r="J35" s="86">
        <f t="shared" si="111"/>
        <v>0</v>
      </c>
      <c r="K35" s="87">
        <f t="shared" si="112"/>
        <v>0</v>
      </c>
      <c r="L35" s="33">
        <f>AM35</f>
        <v>0</v>
      </c>
      <c r="M35" s="34">
        <f t="shared" si="28"/>
        <v>5.6</v>
      </c>
      <c r="N35" s="125">
        <v>26</v>
      </c>
      <c r="O35" s="6"/>
      <c r="P35" s="151"/>
      <c r="Q35" s="21"/>
      <c r="R35" s="107"/>
      <c r="S35" s="113"/>
      <c r="T35" s="112"/>
      <c r="U35" s="36"/>
      <c r="V35" s="84">
        <f t="shared" si="168"/>
        <v>0</v>
      </c>
      <c r="W35" s="36">
        <v>11</v>
      </c>
      <c r="X35" s="78">
        <f t="shared" si="169"/>
        <v>0</v>
      </c>
      <c r="Y35" s="36">
        <v>11</v>
      </c>
      <c r="Z35" s="78">
        <f t="shared" si="170"/>
        <v>0</v>
      </c>
      <c r="AA35" s="36">
        <v>11</v>
      </c>
      <c r="AB35" s="78">
        <f t="shared" si="171"/>
        <v>0</v>
      </c>
      <c r="AC35" s="36">
        <v>11</v>
      </c>
      <c r="AD35" s="78">
        <f t="shared" si="172"/>
        <v>0</v>
      </c>
      <c r="AE35" s="36">
        <v>11</v>
      </c>
      <c r="AF35" s="78">
        <f t="shared" si="173"/>
        <v>0</v>
      </c>
      <c r="AG35" s="98">
        <f t="shared" si="196"/>
        <v>0</v>
      </c>
      <c r="AH35" s="36">
        <v>11</v>
      </c>
      <c r="AI35" s="106">
        <f t="shared" si="175"/>
        <v>0</v>
      </c>
      <c r="AJ35" s="115">
        <v>0</v>
      </c>
      <c r="AK35" s="116">
        <v>0</v>
      </c>
      <c r="AL35" s="117">
        <v>0</v>
      </c>
      <c r="AM35" s="118">
        <v>0</v>
      </c>
      <c r="AN35" s="97"/>
      <c r="AO35" s="42">
        <f t="shared" si="197"/>
        <v>2.8</v>
      </c>
      <c r="AP35" s="99">
        <f t="shared" si="198"/>
        <v>1.9599999999999997</v>
      </c>
      <c r="AQ35" s="104">
        <f t="shared" si="199"/>
        <v>1.5399999999999998</v>
      </c>
      <c r="AR35" s="105">
        <f t="shared" si="200"/>
        <v>1.7063199999999998</v>
      </c>
      <c r="AS35" s="100">
        <f t="shared" si="201"/>
        <v>1.3159999999999998</v>
      </c>
      <c r="AT35" s="45">
        <f t="shared" si="202"/>
        <v>1.4581279999999999</v>
      </c>
      <c r="AU35" s="101">
        <f t="shared" si="203"/>
        <v>1.1479999999999999</v>
      </c>
      <c r="AV35" s="101">
        <f t="shared" si="204"/>
        <v>1.271984</v>
      </c>
      <c r="AW35" s="44">
        <f t="shared" si="205"/>
        <v>0.91839999999999977</v>
      </c>
      <c r="AX35" s="44">
        <f t="shared" si="206"/>
        <v>1.0175871999999997</v>
      </c>
      <c r="AY35" s="48">
        <f t="shared" si="207"/>
        <v>0.55999999999999994</v>
      </c>
      <c r="AZ35" s="47">
        <f t="shared" si="208"/>
        <v>0.27999999999999997</v>
      </c>
      <c r="BA35" s="49">
        <f t="shared" si="209"/>
        <v>0.16799999999999998</v>
      </c>
      <c r="BB35" s="52">
        <f t="shared" si="210"/>
        <v>0</v>
      </c>
      <c r="BC35" s="54">
        <f t="shared" si="211"/>
        <v>0.11199999999999999</v>
      </c>
      <c r="BD35" s="55">
        <f t="shared" si="212"/>
        <v>5.5999999999999994E-2</v>
      </c>
      <c r="BE35" s="56">
        <f t="shared" si="213"/>
        <v>5.5999999999999994E-2</v>
      </c>
      <c r="BF35" s="57">
        <f t="shared" si="214"/>
        <v>0.11199999999999999</v>
      </c>
      <c r="BG35" s="58">
        <f t="shared" si="215"/>
        <v>0.16799999999999998</v>
      </c>
      <c r="BH35" s="5"/>
    </row>
    <row r="36" spans="1:60" s="12" customFormat="1" ht="25.15" customHeight="1" x14ac:dyDescent="0.25">
      <c r="A36" s="63" t="s">
        <v>98</v>
      </c>
      <c r="B36" s="32">
        <v>4.4000000000000004</v>
      </c>
      <c r="C36" s="32">
        <f t="shared" si="22"/>
        <v>0</v>
      </c>
      <c r="D36" s="32">
        <f t="shared" si="23"/>
        <v>0</v>
      </c>
      <c r="E36" s="32">
        <f>AB36</f>
        <v>0</v>
      </c>
      <c r="F36" s="32">
        <f t="shared" si="24"/>
        <v>0</v>
      </c>
      <c r="G36" s="32">
        <f t="shared" si="195"/>
        <v>0</v>
      </c>
      <c r="H36" s="32">
        <v>0.7</v>
      </c>
      <c r="I36" s="87">
        <f t="shared" si="110"/>
        <v>0</v>
      </c>
      <c r="J36" s="86">
        <f t="shared" si="111"/>
        <v>0</v>
      </c>
      <c r="K36" s="87">
        <f t="shared" si="112"/>
        <v>0</v>
      </c>
      <c r="L36" s="33">
        <f>AM36</f>
        <v>0</v>
      </c>
      <c r="M36" s="34">
        <f t="shared" si="28"/>
        <v>5.1000000000000005</v>
      </c>
      <c r="N36" s="125">
        <v>27</v>
      </c>
      <c r="O36" s="6"/>
      <c r="P36" s="151"/>
      <c r="Q36" s="21"/>
      <c r="R36" s="107"/>
      <c r="S36" s="113"/>
      <c r="T36" s="112"/>
      <c r="U36" s="36"/>
      <c r="V36" s="84">
        <f t="shared" si="168"/>
        <v>0</v>
      </c>
      <c r="W36" s="36">
        <v>12</v>
      </c>
      <c r="X36" s="78">
        <f t="shared" si="169"/>
        <v>0</v>
      </c>
      <c r="Y36" s="36">
        <v>12</v>
      </c>
      <c r="Z36" s="78">
        <f t="shared" si="170"/>
        <v>0</v>
      </c>
      <c r="AA36" s="36">
        <v>12</v>
      </c>
      <c r="AB36" s="78">
        <f t="shared" si="171"/>
        <v>0</v>
      </c>
      <c r="AC36" s="36">
        <v>12</v>
      </c>
      <c r="AD36" s="78">
        <f t="shared" si="172"/>
        <v>0</v>
      </c>
      <c r="AE36" s="36">
        <v>12</v>
      </c>
      <c r="AF36" s="78">
        <f t="shared" si="173"/>
        <v>0</v>
      </c>
      <c r="AG36" s="98">
        <f t="shared" si="196"/>
        <v>0</v>
      </c>
      <c r="AH36" s="36">
        <v>12</v>
      </c>
      <c r="AI36" s="106">
        <f t="shared" si="175"/>
        <v>0</v>
      </c>
      <c r="AJ36" s="115">
        <v>0</v>
      </c>
      <c r="AK36" s="116">
        <v>0</v>
      </c>
      <c r="AL36" s="117">
        <v>0</v>
      </c>
      <c r="AM36" s="118">
        <v>0</v>
      </c>
      <c r="AN36" s="97"/>
      <c r="AO36" s="42">
        <f t="shared" si="197"/>
        <v>2.5500000000000003</v>
      </c>
      <c r="AP36" s="99">
        <f t="shared" si="198"/>
        <v>1.7850000000000001</v>
      </c>
      <c r="AQ36" s="104">
        <f t="shared" si="199"/>
        <v>1.4025000000000001</v>
      </c>
      <c r="AR36" s="105">
        <f t="shared" si="200"/>
        <v>1.5599464666952234</v>
      </c>
      <c r="AS36" s="100">
        <f t="shared" si="201"/>
        <v>1.1985000000000001</v>
      </c>
      <c r="AT36" s="45">
        <f t="shared" si="202"/>
        <v>1.3330451624486455</v>
      </c>
      <c r="AU36" s="101">
        <f t="shared" si="203"/>
        <v>1.0455000000000001</v>
      </c>
      <c r="AV36" s="101">
        <f t="shared" si="204"/>
        <v>1.162869184263712</v>
      </c>
      <c r="AW36" s="44">
        <f t="shared" si="205"/>
        <v>0.83640000000000003</v>
      </c>
      <c r="AX36" s="44">
        <f t="shared" si="206"/>
        <v>0.93029534741096953</v>
      </c>
      <c r="AY36" s="48">
        <f t="shared" si="207"/>
        <v>0.51</v>
      </c>
      <c r="AZ36" s="47">
        <f t="shared" si="208"/>
        <v>0.255</v>
      </c>
      <c r="BA36" s="49">
        <f t="shared" si="209"/>
        <v>0.15300000000000002</v>
      </c>
      <c r="BB36" s="52">
        <f t="shared" si="210"/>
        <v>0</v>
      </c>
      <c r="BC36" s="54">
        <f t="shared" si="211"/>
        <v>0.10200000000000001</v>
      </c>
      <c r="BD36" s="55">
        <f t="shared" si="212"/>
        <v>5.1000000000000004E-2</v>
      </c>
      <c r="BE36" s="56">
        <f t="shared" si="213"/>
        <v>5.1000000000000004E-2</v>
      </c>
      <c r="BF36" s="57">
        <f t="shared" si="214"/>
        <v>0.10200000000000001</v>
      </c>
      <c r="BG36" s="58">
        <f t="shared" si="215"/>
        <v>0.15300000000000002</v>
      </c>
      <c r="BH36" s="5"/>
    </row>
    <row r="37" spans="1:60" s="12" customFormat="1" ht="25.15" customHeight="1" x14ac:dyDescent="0.25">
      <c r="A37" s="63" t="s">
        <v>79</v>
      </c>
      <c r="B37" s="32">
        <v>0.4</v>
      </c>
      <c r="C37" s="32">
        <f t="shared" si="22"/>
        <v>0</v>
      </c>
      <c r="D37" s="32">
        <f t="shared" si="23"/>
        <v>0</v>
      </c>
      <c r="E37" s="32">
        <f>AB37</f>
        <v>0</v>
      </c>
      <c r="F37" s="32">
        <f t="shared" si="24"/>
        <v>0</v>
      </c>
      <c r="G37" s="32">
        <v>3.6</v>
      </c>
      <c r="H37" s="32">
        <v>0.4</v>
      </c>
      <c r="I37" s="87">
        <f t="shared" si="110"/>
        <v>0</v>
      </c>
      <c r="J37" s="86">
        <f t="shared" si="111"/>
        <v>0</v>
      </c>
      <c r="K37" s="87">
        <f t="shared" si="112"/>
        <v>0</v>
      </c>
      <c r="L37" s="33">
        <f>AM37</f>
        <v>0</v>
      </c>
      <c r="M37" s="34">
        <f t="shared" si="28"/>
        <v>4.4000000000000004</v>
      </c>
      <c r="N37" s="125">
        <v>28</v>
      </c>
      <c r="O37" s="6"/>
      <c r="P37" s="151"/>
      <c r="Q37" s="21"/>
      <c r="R37" s="107"/>
      <c r="S37" s="113"/>
      <c r="T37" s="112"/>
      <c r="U37" s="36"/>
      <c r="V37" s="84">
        <f t="shared" si="168"/>
        <v>0</v>
      </c>
      <c r="W37" s="36">
        <v>13</v>
      </c>
      <c r="X37" s="78">
        <f t="shared" si="169"/>
        <v>0</v>
      </c>
      <c r="Y37" s="36">
        <v>13</v>
      </c>
      <c r="Z37" s="78">
        <f t="shared" si="170"/>
        <v>0</v>
      </c>
      <c r="AA37" s="36">
        <v>13</v>
      </c>
      <c r="AB37" s="78">
        <f t="shared" si="171"/>
        <v>0</v>
      </c>
      <c r="AC37" s="36">
        <v>13</v>
      </c>
      <c r="AD37" s="78">
        <f t="shared" si="172"/>
        <v>0</v>
      </c>
      <c r="AE37" s="36">
        <v>13</v>
      </c>
      <c r="AF37" s="78">
        <f t="shared" si="173"/>
        <v>0</v>
      </c>
      <c r="AG37" s="98">
        <f t="shared" si="196"/>
        <v>0</v>
      </c>
      <c r="AH37" s="36">
        <v>13</v>
      </c>
      <c r="AI37" s="106">
        <f t="shared" si="175"/>
        <v>0</v>
      </c>
      <c r="AJ37" s="115">
        <v>0</v>
      </c>
      <c r="AK37" s="116">
        <v>0</v>
      </c>
      <c r="AL37" s="117">
        <v>0</v>
      </c>
      <c r="AM37" s="118">
        <v>0</v>
      </c>
      <c r="AN37" s="97"/>
      <c r="AO37" s="42">
        <f t="shared" si="197"/>
        <v>2.2000000000000002</v>
      </c>
      <c r="AP37" s="99">
        <f t="shared" si="198"/>
        <v>1.5400000000000003</v>
      </c>
      <c r="AQ37" s="104">
        <f t="shared" si="199"/>
        <v>1.2100000000000002</v>
      </c>
      <c r="AR37" s="105">
        <f t="shared" si="200"/>
        <v>1.3086150000000001</v>
      </c>
      <c r="AS37" s="100">
        <f t="shared" si="201"/>
        <v>1.034</v>
      </c>
      <c r="AT37" s="45">
        <f t="shared" si="202"/>
        <v>1.118271</v>
      </c>
      <c r="AU37" s="101">
        <f t="shared" si="203"/>
        <v>0.90200000000000014</v>
      </c>
      <c r="AV37" s="101">
        <f t="shared" si="204"/>
        <v>0.97551300000000019</v>
      </c>
      <c r="AW37" s="44">
        <f t="shared" si="205"/>
        <v>0.72160000000000002</v>
      </c>
      <c r="AX37" s="44">
        <f t="shared" si="206"/>
        <v>0.78041040000000006</v>
      </c>
      <c r="AY37" s="48">
        <f t="shared" si="207"/>
        <v>0.44000000000000006</v>
      </c>
      <c r="AZ37" s="47">
        <f t="shared" si="208"/>
        <v>0.22000000000000003</v>
      </c>
      <c r="BA37" s="49">
        <f t="shared" si="209"/>
        <v>0.13200000000000001</v>
      </c>
      <c r="BB37" s="52">
        <f t="shared" si="210"/>
        <v>0</v>
      </c>
      <c r="BC37" s="54">
        <f t="shared" si="211"/>
        <v>8.8000000000000009E-2</v>
      </c>
      <c r="BD37" s="55">
        <f t="shared" si="212"/>
        <v>4.4000000000000004E-2</v>
      </c>
      <c r="BE37" s="56">
        <f t="shared" si="213"/>
        <v>4.4000000000000004E-2</v>
      </c>
      <c r="BF37" s="57">
        <f t="shared" si="214"/>
        <v>8.8000000000000009E-2</v>
      </c>
      <c r="BG37" s="58">
        <f t="shared" si="215"/>
        <v>0.13200000000000001</v>
      </c>
      <c r="BH37" s="5"/>
    </row>
    <row r="38" spans="1:60" s="12" customFormat="1" ht="25.15" customHeight="1" x14ac:dyDescent="0.25">
      <c r="A38" s="63" t="s">
        <v>78</v>
      </c>
      <c r="B38" s="32">
        <v>3.6</v>
      </c>
      <c r="C38" s="32">
        <f t="shared" si="22"/>
        <v>0</v>
      </c>
      <c r="D38" s="32">
        <f t="shared" si="23"/>
        <v>0</v>
      </c>
      <c r="E38" s="32">
        <f>AB38</f>
        <v>0</v>
      </c>
      <c r="F38" s="32">
        <f t="shared" si="24"/>
        <v>0</v>
      </c>
      <c r="G38" s="32">
        <f>AF38</f>
        <v>0</v>
      </c>
      <c r="H38" s="32">
        <v>0.2</v>
      </c>
      <c r="I38" s="87">
        <f t="shared" si="110"/>
        <v>0</v>
      </c>
      <c r="J38" s="86">
        <f t="shared" si="111"/>
        <v>0</v>
      </c>
      <c r="K38" s="87">
        <f t="shared" si="112"/>
        <v>0</v>
      </c>
      <c r="L38" s="33">
        <f>AM38</f>
        <v>0</v>
      </c>
      <c r="M38" s="34">
        <f t="shared" si="28"/>
        <v>3.8000000000000003</v>
      </c>
      <c r="N38" s="125">
        <v>29</v>
      </c>
      <c r="O38" s="6"/>
      <c r="P38" s="151"/>
      <c r="Q38" s="21"/>
      <c r="R38" s="107"/>
      <c r="S38" s="113"/>
      <c r="T38" s="112"/>
      <c r="U38" s="36"/>
      <c r="V38" s="84">
        <f t="shared" si="168"/>
        <v>0</v>
      </c>
      <c r="W38" s="36">
        <v>14</v>
      </c>
      <c r="X38" s="78">
        <f t="shared" si="169"/>
        <v>0</v>
      </c>
      <c r="Y38" s="36">
        <v>14</v>
      </c>
      <c r="Z38" s="78">
        <f t="shared" si="170"/>
        <v>0</v>
      </c>
      <c r="AA38" s="36">
        <v>14</v>
      </c>
      <c r="AB38" s="78">
        <f t="shared" si="171"/>
        <v>0</v>
      </c>
      <c r="AC38" s="36">
        <v>14</v>
      </c>
      <c r="AD38" s="78">
        <f t="shared" si="172"/>
        <v>0</v>
      </c>
      <c r="AE38" s="36">
        <v>14</v>
      </c>
      <c r="AF38" s="78">
        <f t="shared" si="173"/>
        <v>0</v>
      </c>
      <c r="AG38" s="98">
        <f t="shared" si="196"/>
        <v>0</v>
      </c>
      <c r="AH38" s="36">
        <v>14</v>
      </c>
      <c r="AI38" s="106">
        <f t="shared" si="175"/>
        <v>0</v>
      </c>
      <c r="AJ38" s="115">
        <v>0</v>
      </c>
      <c r="AK38" s="116">
        <v>0</v>
      </c>
      <c r="AL38" s="117">
        <v>0</v>
      </c>
      <c r="AM38" s="118">
        <v>0</v>
      </c>
      <c r="AN38" s="97"/>
      <c r="AO38" s="42">
        <f t="shared" si="197"/>
        <v>1.9000000000000004</v>
      </c>
      <c r="AP38" s="99">
        <f t="shared" si="198"/>
        <v>1.3300000000000003</v>
      </c>
      <c r="AQ38" s="104">
        <f t="shared" si="199"/>
        <v>1.0450000000000002</v>
      </c>
      <c r="AR38" s="105">
        <f t="shared" si="200"/>
        <v>1.1222364672403158</v>
      </c>
      <c r="AS38" s="100">
        <f t="shared" si="201"/>
        <v>0.89300000000000013</v>
      </c>
      <c r="AT38" s="45">
        <f t="shared" si="202"/>
        <v>0.95900207200536081</v>
      </c>
      <c r="AU38" s="101">
        <f t="shared" si="203"/>
        <v>0.77900000000000014</v>
      </c>
      <c r="AV38" s="101">
        <f t="shared" si="204"/>
        <v>0.8365762755791446</v>
      </c>
      <c r="AW38" s="44">
        <f t="shared" si="205"/>
        <v>0.62320000000000009</v>
      </c>
      <c r="AX38" s="44">
        <f t="shared" si="206"/>
        <v>0.66926102046331559</v>
      </c>
      <c r="AY38" s="48">
        <f t="shared" si="207"/>
        <v>0.38000000000000006</v>
      </c>
      <c r="AZ38" s="47">
        <f t="shared" si="208"/>
        <v>0.19000000000000003</v>
      </c>
      <c r="BA38" s="49">
        <f t="shared" si="209"/>
        <v>0.11400000000000002</v>
      </c>
      <c r="BB38" s="52">
        <f t="shared" si="210"/>
        <v>0</v>
      </c>
      <c r="BC38" s="54">
        <f t="shared" si="211"/>
        <v>7.6000000000000012E-2</v>
      </c>
      <c r="BD38" s="55">
        <f t="shared" si="212"/>
        <v>3.8000000000000006E-2</v>
      </c>
      <c r="BE38" s="56">
        <f t="shared" si="213"/>
        <v>3.8000000000000006E-2</v>
      </c>
      <c r="BF38" s="57">
        <f t="shared" si="214"/>
        <v>7.6000000000000012E-2</v>
      </c>
      <c r="BG38" s="58">
        <f t="shared" si="215"/>
        <v>0.11400000000000002</v>
      </c>
      <c r="BH38" s="5"/>
    </row>
    <row r="39" spans="1:60" s="12" customFormat="1" ht="25.15" customHeight="1" x14ac:dyDescent="0.25">
      <c r="A39" s="134" t="s">
        <v>103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6"/>
      <c r="P39" s="151"/>
      <c r="Q39" s="21"/>
      <c r="R39" s="123"/>
      <c r="S39" s="124"/>
      <c r="T39" s="122"/>
      <c r="U39" s="36"/>
      <c r="V39" s="84"/>
      <c r="W39" s="36"/>
      <c r="X39" s="78"/>
      <c r="Y39" s="36"/>
      <c r="Z39" s="78"/>
      <c r="AA39" s="36"/>
      <c r="AB39" s="78"/>
      <c r="AC39" s="36"/>
      <c r="AD39" s="78"/>
      <c r="AE39" s="36"/>
      <c r="AF39" s="78"/>
      <c r="AG39" s="98"/>
      <c r="AH39" s="36"/>
      <c r="AI39" s="106"/>
      <c r="AJ39" s="115"/>
      <c r="AK39" s="116"/>
      <c r="AL39" s="117"/>
      <c r="AM39" s="118"/>
      <c r="AN39" s="97"/>
      <c r="AO39" s="42"/>
      <c r="AP39" s="99"/>
      <c r="AQ39" s="104"/>
      <c r="AR39" s="105"/>
      <c r="AS39" s="100"/>
      <c r="AT39" s="45"/>
      <c r="AU39" s="101"/>
      <c r="AV39" s="101"/>
      <c r="AW39" s="44"/>
      <c r="AX39" s="44"/>
      <c r="AY39" s="48"/>
      <c r="AZ39" s="47"/>
      <c r="BA39" s="49"/>
      <c r="BB39" s="52"/>
      <c r="BC39" s="54"/>
      <c r="BD39" s="55"/>
      <c r="BE39" s="56"/>
      <c r="BF39" s="57"/>
      <c r="BG39" s="58"/>
      <c r="BH39" s="5"/>
    </row>
    <row r="40" spans="1:60" s="12" customFormat="1" ht="25.15" customHeight="1" x14ac:dyDescent="0.25">
      <c r="A40" s="135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6"/>
      <c r="P40" s="151"/>
      <c r="Q40" s="21"/>
      <c r="R40" s="123"/>
      <c r="S40" s="124"/>
      <c r="T40" s="122"/>
      <c r="U40" s="36"/>
      <c r="V40" s="84"/>
      <c r="W40" s="36"/>
      <c r="X40" s="78"/>
      <c r="Y40" s="36"/>
      <c r="Z40" s="78"/>
      <c r="AA40" s="36"/>
      <c r="AB40" s="78"/>
      <c r="AC40" s="36"/>
      <c r="AD40" s="78"/>
      <c r="AE40" s="36"/>
      <c r="AF40" s="78"/>
      <c r="AG40" s="98"/>
      <c r="AH40" s="36"/>
      <c r="AI40" s="106"/>
      <c r="AJ40" s="115"/>
      <c r="AK40" s="116"/>
      <c r="AL40" s="117"/>
      <c r="AM40" s="118"/>
      <c r="AN40" s="97"/>
      <c r="AO40" s="42"/>
      <c r="AP40" s="99"/>
      <c r="AQ40" s="104"/>
      <c r="AR40" s="105"/>
      <c r="AS40" s="100"/>
      <c r="AT40" s="45"/>
      <c r="AU40" s="101"/>
      <c r="AV40" s="101"/>
      <c r="AW40" s="44"/>
      <c r="AX40" s="44"/>
      <c r="AY40" s="48"/>
      <c r="AZ40" s="47"/>
      <c r="BA40" s="49"/>
      <c r="BB40" s="52"/>
      <c r="BC40" s="54"/>
      <c r="BD40" s="55"/>
      <c r="BE40" s="56"/>
      <c r="BF40" s="57"/>
      <c r="BG40" s="58"/>
      <c r="BH40" s="5"/>
    </row>
    <row r="41" spans="1:60" s="12" customFormat="1" ht="25.15" customHeight="1" x14ac:dyDescent="0.25">
      <c r="A41" s="135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6"/>
      <c r="P41" s="151"/>
      <c r="Q41" s="21"/>
      <c r="R41" s="123"/>
      <c r="S41" s="124"/>
      <c r="T41" s="122"/>
      <c r="U41" s="36"/>
      <c r="V41" s="84"/>
      <c r="W41" s="36"/>
      <c r="X41" s="78"/>
      <c r="Y41" s="36"/>
      <c r="Z41" s="78"/>
      <c r="AA41" s="36"/>
      <c r="AB41" s="78"/>
      <c r="AC41" s="36"/>
      <c r="AD41" s="78"/>
      <c r="AE41" s="36"/>
      <c r="AF41" s="78"/>
      <c r="AG41" s="98"/>
      <c r="AH41" s="36"/>
      <c r="AI41" s="106"/>
      <c r="AJ41" s="115"/>
      <c r="AK41" s="116"/>
      <c r="AL41" s="117"/>
      <c r="AM41" s="118"/>
      <c r="AN41" s="97"/>
      <c r="AO41" s="42"/>
      <c r="AP41" s="99"/>
      <c r="AQ41" s="104"/>
      <c r="AR41" s="105"/>
      <c r="AS41" s="100"/>
      <c r="AT41" s="45"/>
      <c r="AU41" s="101"/>
      <c r="AV41" s="101"/>
      <c r="AW41" s="44"/>
      <c r="AX41" s="44"/>
      <c r="AY41" s="48"/>
      <c r="AZ41" s="47"/>
      <c r="BA41" s="49"/>
      <c r="BB41" s="52"/>
      <c r="BC41" s="54"/>
      <c r="BD41" s="55"/>
      <c r="BE41" s="56"/>
      <c r="BF41" s="57"/>
      <c r="BG41" s="58"/>
      <c r="BH41" s="5"/>
    </row>
    <row r="42" spans="1:60" s="12" customFormat="1" ht="14.45" customHeight="1" x14ac:dyDescent="0.25">
      <c r="P42" s="151"/>
      <c r="Q42" s="21"/>
      <c r="R42" s="17"/>
      <c r="S42" s="17"/>
      <c r="T42" s="17"/>
      <c r="U42" s="29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79"/>
      <c r="AH42" s="17"/>
      <c r="AI42" s="17"/>
      <c r="AJ42" s="23"/>
      <c r="AK42" s="23"/>
      <c r="AL42" s="23"/>
      <c r="AM42" s="23"/>
      <c r="AN42" s="23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</row>
    <row r="43" spans="1:60" s="64" customFormat="1" ht="20.100000000000001" customHeight="1" x14ac:dyDescent="0.25">
      <c r="A43" s="64" t="s">
        <v>104</v>
      </c>
      <c r="M43" s="65"/>
      <c r="N43" s="65"/>
      <c r="O43" s="65"/>
      <c r="P43" s="151"/>
      <c r="Q43" s="66"/>
      <c r="R43" s="19"/>
      <c r="S43" s="19"/>
      <c r="T43" s="19"/>
      <c r="U43" s="30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80"/>
      <c r="AH43" s="19"/>
      <c r="AI43" s="19"/>
      <c r="AJ43" s="24"/>
      <c r="AK43" s="24"/>
      <c r="AL43" s="24"/>
      <c r="AM43" s="24"/>
      <c r="AN43" s="24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</row>
    <row r="44" spans="1:60" s="18" customFormat="1" ht="20.100000000000001" customHeight="1" x14ac:dyDescent="0.25">
      <c r="M44" s="12"/>
      <c r="N44" s="12"/>
      <c r="O44" s="12"/>
      <c r="P44" s="66"/>
      <c r="Q44" s="12"/>
      <c r="R44" s="19"/>
      <c r="S44" s="19"/>
      <c r="T44" s="19"/>
      <c r="U44" s="30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80"/>
      <c r="AH44" s="19"/>
      <c r="AI44" s="19"/>
      <c r="AJ44" s="24"/>
      <c r="AK44" s="24"/>
      <c r="AL44" s="24"/>
      <c r="AM44" s="24"/>
      <c r="AN44" s="24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</row>
    <row r="45" spans="1:60" s="18" customFormat="1" ht="20.100000000000001" customHeight="1" x14ac:dyDescent="0.25">
      <c r="M45" s="12"/>
      <c r="N45" s="12"/>
      <c r="O45" s="12"/>
      <c r="P45" s="66"/>
      <c r="Q45" s="12"/>
      <c r="R45" s="19"/>
      <c r="S45" s="19"/>
      <c r="T45" s="19"/>
      <c r="U45" s="30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80"/>
      <c r="AH45" s="19"/>
      <c r="AI45" s="19"/>
      <c r="AJ45" s="24"/>
      <c r="AK45" s="24"/>
      <c r="AL45" s="24"/>
      <c r="AM45" s="24"/>
      <c r="AN45" s="24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</row>
    <row r="46" spans="1:60" s="18" customFormat="1" ht="20.100000000000001" customHeight="1" x14ac:dyDescent="0.25">
      <c r="M46" s="12"/>
      <c r="N46" s="12"/>
      <c r="O46" s="12"/>
      <c r="P46" s="66"/>
      <c r="Q46" s="12"/>
      <c r="R46" s="19"/>
      <c r="S46" s="19"/>
      <c r="T46" s="19"/>
      <c r="U46" s="30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80"/>
      <c r="AH46" s="19"/>
      <c r="AI46" s="19"/>
      <c r="AJ46" s="24"/>
      <c r="AK46" s="24"/>
      <c r="AL46" s="24"/>
      <c r="AM46" s="24"/>
      <c r="AN46" s="24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</row>
    <row r="47" spans="1:60" s="18" customFormat="1" ht="20.100000000000001" customHeight="1" x14ac:dyDescent="0.25">
      <c r="M47" s="12"/>
      <c r="N47" s="12"/>
      <c r="O47" s="12"/>
      <c r="P47" s="66"/>
      <c r="Q47" s="12"/>
      <c r="R47" s="19"/>
      <c r="S47" s="19"/>
      <c r="T47" s="19"/>
      <c r="U47" s="30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80"/>
      <c r="AH47" s="19"/>
      <c r="AI47" s="19"/>
      <c r="AJ47" s="24"/>
      <c r="AK47" s="24"/>
      <c r="AL47" s="24"/>
      <c r="AM47" s="24"/>
      <c r="AN47" s="24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</row>
    <row r="48" spans="1:60" s="11" customFormat="1" ht="10.15" customHeight="1" x14ac:dyDescent="0.25">
      <c r="M48" s="8"/>
      <c r="N48" s="8"/>
      <c r="O48" s="8"/>
      <c r="P48" s="151" t="s">
        <v>72</v>
      </c>
      <c r="Q48" s="21"/>
      <c r="R48" s="152" t="s">
        <v>36</v>
      </c>
      <c r="S48" s="152" t="s">
        <v>37</v>
      </c>
      <c r="T48" s="152" t="s">
        <v>38</v>
      </c>
      <c r="U48" s="27"/>
      <c r="V48" s="154" t="s">
        <v>7</v>
      </c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48" t="s">
        <v>8</v>
      </c>
      <c r="AI48" s="148"/>
      <c r="AJ48" s="149" t="s">
        <v>11</v>
      </c>
      <c r="AK48" s="150" t="s">
        <v>32</v>
      </c>
      <c r="AL48" s="167" t="s">
        <v>34</v>
      </c>
      <c r="AM48" s="168" t="s">
        <v>35</v>
      </c>
      <c r="AN48" s="59"/>
      <c r="AO48" s="37"/>
      <c r="AP48" s="37"/>
      <c r="AQ48" s="169"/>
      <c r="AR48" s="169"/>
      <c r="AS48" s="169"/>
      <c r="AT48" s="169"/>
      <c r="AU48" s="169"/>
      <c r="AV48" s="169"/>
      <c r="AW48" s="169"/>
      <c r="AX48" s="169"/>
      <c r="AY48" s="37"/>
      <c r="AZ48" s="37"/>
      <c r="BA48" s="37"/>
      <c r="BB48" s="37"/>
      <c r="BC48" s="37"/>
      <c r="BD48" s="37"/>
      <c r="BE48" s="41"/>
      <c r="BF48" s="41"/>
      <c r="BG48" s="41"/>
      <c r="BH48" s="10"/>
    </row>
    <row r="49" spans="1:60" s="11" customFormat="1" ht="16.5" customHeight="1" x14ac:dyDescent="0.25">
      <c r="A49" s="171" t="s">
        <v>69</v>
      </c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"/>
      <c r="P49" s="151"/>
      <c r="Q49" s="21"/>
      <c r="R49" s="153"/>
      <c r="S49" s="153"/>
      <c r="T49" s="153"/>
      <c r="U49" s="27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48"/>
      <c r="AI49" s="148"/>
      <c r="AJ49" s="149"/>
      <c r="AK49" s="150"/>
      <c r="AL49" s="167"/>
      <c r="AM49" s="168"/>
      <c r="AN49" s="59"/>
      <c r="AO49" s="164" t="s">
        <v>12</v>
      </c>
      <c r="AP49" s="165" t="s">
        <v>13</v>
      </c>
      <c r="AQ49" s="145" t="s">
        <v>14</v>
      </c>
      <c r="AR49" s="145"/>
      <c r="AS49" s="146" t="s">
        <v>15</v>
      </c>
      <c r="AT49" s="146"/>
      <c r="AU49" s="166" t="s">
        <v>16</v>
      </c>
      <c r="AV49" s="166"/>
      <c r="AW49" s="170" t="s">
        <v>17</v>
      </c>
      <c r="AX49" s="170"/>
      <c r="AY49" s="136" t="s">
        <v>18</v>
      </c>
      <c r="AZ49" s="137" t="s">
        <v>19</v>
      </c>
      <c r="BA49" s="142" t="s">
        <v>20</v>
      </c>
      <c r="BB49" s="114"/>
      <c r="BC49" s="143" t="s">
        <v>21</v>
      </c>
      <c r="BD49" s="144" t="s">
        <v>22</v>
      </c>
      <c r="BE49" s="138" t="s">
        <v>23</v>
      </c>
      <c r="BF49" s="138"/>
      <c r="BG49" s="138"/>
      <c r="BH49" s="1"/>
    </row>
    <row r="50" spans="1:60" s="11" customFormat="1" ht="10.15" customHeight="1" x14ac:dyDescent="0.25">
      <c r="A50" s="20"/>
      <c r="M50" s="8"/>
      <c r="N50" s="8"/>
      <c r="O50" s="8"/>
      <c r="P50" s="151"/>
      <c r="Q50" s="21"/>
      <c r="R50" s="153"/>
      <c r="S50" s="153"/>
      <c r="T50" s="153"/>
      <c r="U50" s="27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48"/>
      <c r="AI50" s="148"/>
      <c r="AJ50" s="149"/>
      <c r="AK50" s="150"/>
      <c r="AL50" s="167"/>
      <c r="AM50" s="168"/>
      <c r="AN50" s="59"/>
      <c r="AO50" s="164"/>
      <c r="AP50" s="165"/>
      <c r="AQ50" s="40">
        <v>1</v>
      </c>
      <c r="AR50" s="40" t="s">
        <v>57</v>
      </c>
      <c r="AS50" s="40">
        <v>12</v>
      </c>
      <c r="AT50" s="53" t="s">
        <v>56</v>
      </c>
      <c r="AU50" s="40">
        <v>1</v>
      </c>
      <c r="AV50" s="40" t="s">
        <v>57</v>
      </c>
      <c r="AW50" s="40">
        <v>12</v>
      </c>
      <c r="AX50" s="53" t="s">
        <v>56</v>
      </c>
      <c r="AY50" s="136"/>
      <c r="AZ50" s="137"/>
      <c r="BA50" s="142"/>
      <c r="BB50" s="53" t="s">
        <v>58</v>
      </c>
      <c r="BC50" s="143"/>
      <c r="BD50" s="144"/>
      <c r="BE50" s="138"/>
      <c r="BF50" s="138"/>
      <c r="BG50" s="138"/>
      <c r="BH50" s="10"/>
    </row>
    <row r="51" spans="1:60" s="11" customFormat="1" ht="13.9" customHeight="1" x14ac:dyDescent="0.25">
      <c r="A51" s="67" t="s">
        <v>316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2"/>
      <c r="P51" s="151"/>
      <c r="Q51" s="21"/>
      <c r="R51" s="153"/>
      <c r="S51" s="153"/>
      <c r="T51" s="153"/>
      <c r="U51" s="27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48"/>
      <c r="AI51" s="148"/>
      <c r="AJ51" s="149"/>
      <c r="AK51" s="150"/>
      <c r="AL51" s="167"/>
      <c r="AM51" s="168"/>
      <c r="AN51" s="59"/>
      <c r="AO51" s="164"/>
      <c r="AP51" s="165"/>
      <c r="AQ51" s="41"/>
      <c r="AR51" s="40">
        <v>0.3</v>
      </c>
      <c r="AS51" s="41"/>
      <c r="AT51" s="40">
        <v>0.1</v>
      </c>
      <c r="AU51" s="41"/>
      <c r="AV51" s="40">
        <v>0.3</v>
      </c>
      <c r="AW51" s="41"/>
      <c r="AX51" s="40">
        <v>0.1</v>
      </c>
      <c r="AY51" s="136"/>
      <c r="AZ51" s="137"/>
      <c r="BA51" s="142"/>
      <c r="BB51" s="40">
        <v>0.3</v>
      </c>
      <c r="BC51" s="143"/>
      <c r="BD51" s="144"/>
      <c r="BE51" s="139" t="s">
        <v>59</v>
      </c>
      <c r="BF51" s="140" t="s">
        <v>60</v>
      </c>
      <c r="BG51" s="141" t="s">
        <v>24</v>
      </c>
      <c r="BH51" s="2"/>
    </row>
    <row r="52" spans="1:60" s="11" customFormat="1" ht="10.15" customHeight="1" x14ac:dyDescent="0.25">
      <c r="A52" s="3"/>
      <c r="M52" s="8"/>
      <c r="N52" s="8"/>
      <c r="O52" s="8"/>
      <c r="P52" s="151"/>
      <c r="Q52" s="21"/>
      <c r="R52" s="153"/>
      <c r="S52" s="153"/>
      <c r="T52" s="153"/>
      <c r="U52" s="27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48"/>
      <c r="AI52" s="148"/>
      <c r="AJ52" s="149"/>
      <c r="AK52" s="150"/>
      <c r="AL52" s="167"/>
      <c r="AM52" s="168"/>
      <c r="AN52" s="59"/>
      <c r="AO52" s="164"/>
      <c r="AP52" s="165"/>
      <c r="AQ52" s="41"/>
      <c r="AR52" s="60">
        <v>0</v>
      </c>
      <c r="AS52" s="61"/>
      <c r="AT52" s="60">
        <v>0</v>
      </c>
      <c r="AU52" s="62"/>
      <c r="AV52" s="60">
        <v>0</v>
      </c>
      <c r="AW52" s="61"/>
      <c r="AX52" s="60">
        <v>0</v>
      </c>
      <c r="AY52" s="136"/>
      <c r="AZ52" s="137"/>
      <c r="BA52" s="142"/>
      <c r="BB52" s="60">
        <v>0</v>
      </c>
      <c r="BC52" s="143"/>
      <c r="BD52" s="144"/>
      <c r="BE52" s="139"/>
      <c r="BF52" s="140"/>
      <c r="BG52" s="141"/>
      <c r="BH52" s="10"/>
    </row>
    <row r="53" spans="1:60" s="11" customFormat="1" ht="130.9" customHeight="1" x14ac:dyDescent="0.25">
      <c r="A53" s="155" t="s">
        <v>0</v>
      </c>
      <c r="B53" s="156" t="s">
        <v>9</v>
      </c>
      <c r="C53" s="157"/>
      <c r="D53" s="157"/>
      <c r="E53" s="157"/>
      <c r="F53" s="157"/>
      <c r="G53" s="158"/>
      <c r="H53" s="68" t="s">
        <v>10</v>
      </c>
      <c r="I53" s="68" t="s">
        <v>30</v>
      </c>
      <c r="J53" s="68" t="s">
        <v>31</v>
      </c>
      <c r="K53" s="68" t="s">
        <v>33</v>
      </c>
      <c r="L53" s="68" t="s">
        <v>71</v>
      </c>
      <c r="M53" s="159" t="s">
        <v>1</v>
      </c>
      <c r="N53" s="159" t="s">
        <v>6</v>
      </c>
      <c r="O53" s="4"/>
      <c r="P53" s="151"/>
      <c r="Q53" s="21"/>
      <c r="R53" s="153"/>
      <c r="S53" s="153"/>
      <c r="T53" s="153"/>
      <c r="U53" s="27"/>
      <c r="V53" s="71" t="s">
        <v>53</v>
      </c>
      <c r="W53" s="59"/>
      <c r="X53" s="71" t="s">
        <v>54</v>
      </c>
      <c r="Y53" s="59"/>
      <c r="Z53" s="71" t="s">
        <v>40</v>
      </c>
      <c r="AA53" s="59"/>
      <c r="AB53" s="71" t="s">
        <v>43</v>
      </c>
      <c r="AC53" s="9"/>
      <c r="AD53" s="71" t="s">
        <v>55</v>
      </c>
      <c r="AE53" s="77"/>
      <c r="AF53" s="71" t="s">
        <v>68</v>
      </c>
      <c r="AG53" s="154" t="s">
        <v>65</v>
      </c>
      <c r="AH53" s="59"/>
      <c r="AI53" s="82" t="s">
        <v>44</v>
      </c>
      <c r="AJ53" s="92" t="s">
        <v>45</v>
      </c>
      <c r="AK53" s="90" t="s">
        <v>45</v>
      </c>
      <c r="AL53" s="88" t="s">
        <v>48</v>
      </c>
      <c r="AM53" s="94"/>
      <c r="AN53" s="96"/>
      <c r="AO53" s="40">
        <v>50</v>
      </c>
      <c r="AP53" s="40">
        <v>35</v>
      </c>
      <c r="AQ53" s="41">
        <v>27.5</v>
      </c>
      <c r="AR53" s="103">
        <f>AR51*AR52</f>
        <v>0</v>
      </c>
      <c r="AS53" s="41">
        <v>23.5</v>
      </c>
      <c r="AT53" s="46">
        <f>AT51*AT52</f>
        <v>0</v>
      </c>
      <c r="AU53" s="41">
        <v>20.5</v>
      </c>
      <c r="AV53" s="102">
        <f>AV51*AV52</f>
        <v>0</v>
      </c>
      <c r="AW53" s="41">
        <v>16.399999999999999</v>
      </c>
      <c r="AX53" s="43">
        <f>AX51*AX52</f>
        <v>0</v>
      </c>
      <c r="AY53" s="40">
        <v>10</v>
      </c>
      <c r="AZ53" s="40">
        <v>5</v>
      </c>
      <c r="BA53" s="40">
        <v>3</v>
      </c>
      <c r="BB53" s="51">
        <f>BB51*BB52</f>
        <v>0</v>
      </c>
      <c r="BC53" s="40">
        <v>2</v>
      </c>
      <c r="BD53" s="40">
        <v>1</v>
      </c>
      <c r="BE53" s="40">
        <v>1</v>
      </c>
      <c r="BF53" s="40">
        <v>2</v>
      </c>
      <c r="BG53" s="40">
        <v>3</v>
      </c>
      <c r="BH53" s="4"/>
    </row>
    <row r="54" spans="1:60" s="11" customFormat="1" ht="19.899999999999999" customHeight="1" x14ac:dyDescent="0.25">
      <c r="A54" s="155"/>
      <c r="B54" s="161" t="s">
        <v>7</v>
      </c>
      <c r="C54" s="162"/>
      <c r="D54" s="162"/>
      <c r="E54" s="162"/>
      <c r="F54" s="162"/>
      <c r="G54" s="163"/>
      <c r="H54" s="155" t="s">
        <v>8</v>
      </c>
      <c r="I54" s="155" t="s">
        <v>11</v>
      </c>
      <c r="J54" s="155" t="s">
        <v>32</v>
      </c>
      <c r="K54" s="155" t="s">
        <v>34</v>
      </c>
      <c r="L54" s="155" t="s">
        <v>35</v>
      </c>
      <c r="M54" s="160"/>
      <c r="N54" s="160"/>
      <c r="O54" s="4"/>
      <c r="P54" s="151"/>
      <c r="Q54" s="21"/>
      <c r="R54" s="153"/>
      <c r="S54" s="153"/>
      <c r="T54" s="153"/>
      <c r="U54" s="27"/>
      <c r="V54" s="75" t="s">
        <v>61</v>
      </c>
      <c r="W54" s="9"/>
      <c r="X54" s="75" t="s">
        <v>41</v>
      </c>
      <c r="Y54" s="9"/>
      <c r="Z54" s="75" t="s">
        <v>62</v>
      </c>
      <c r="AA54" s="9"/>
      <c r="AB54" s="75" t="s">
        <v>42</v>
      </c>
      <c r="AC54" s="9"/>
      <c r="AD54" s="75" t="s">
        <v>63</v>
      </c>
      <c r="AE54" s="77"/>
      <c r="AF54" s="71" t="s">
        <v>64</v>
      </c>
      <c r="AG54" s="154"/>
      <c r="AH54" s="9"/>
      <c r="AI54" s="82" t="s">
        <v>39</v>
      </c>
      <c r="AJ54" s="93" t="s">
        <v>46</v>
      </c>
      <c r="AK54" s="91" t="s">
        <v>47</v>
      </c>
      <c r="AL54" s="89" t="s">
        <v>49</v>
      </c>
      <c r="AM54" s="95" t="s">
        <v>50</v>
      </c>
      <c r="AN54" s="74"/>
      <c r="AO54" s="40"/>
      <c r="AP54" s="40"/>
      <c r="AQ54" s="41"/>
      <c r="AR54" s="85"/>
      <c r="AS54" s="41"/>
      <c r="AT54" s="85"/>
      <c r="AU54" s="41"/>
      <c r="AV54" s="85"/>
      <c r="AW54" s="41"/>
      <c r="AX54" s="85"/>
      <c r="AY54" s="40"/>
      <c r="AZ54" s="40"/>
      <c r="BA54" s="40"/>
      <c r="BB54" s="85"/>
      <c r="BC54" s="40"/>
      <c r="BD54" s="40"/>
      <c r="BE54" s="40"/>
      <c r="BF54" s="40"/>
      <c r="BG54" s="40"/>
      <c r="BH54" s="4"/>
    </row>
    <row r="55" spans="1:60" s="11" customFormat="1" ht="19.899999999999999" customHeight="1" x14ac:dyDescent="0.25">
      <c r="A55" s="155"/>
      <c r="B55" s="161" t="s">
        <v>27</v>
      </c>
      <c r="C55" s="162"/>
      <c r="D55" s="162"/>
      <c r="E55" s="162"/>
      <c r="F55" s="163"/>
      <c r="G55" s="155" t="s">
        <v>28</v>
      </c>
      <c r="H55" s="155"/>
      <c r="I55" s="155"/>
      <c r="J55" s="155"/>
      <c r="K55" s="155"/>
      <c r="L55" s="155"/>
      <c r="M55" s="160"/>
      <c r="N55" s="160"/>
      <c r="O55" s="4"/>
      <c r="P55" s="151"/>
      <c r="Q55" s="21"/>
      <c r="R55" s="153"/>
      <c r="S55" s="153"/>
      <c r="T55" s="153"/>
      <c r="U55" s="27"/>
      <c r="V55" s="76">
        <v>30</v>
      </c>
      <c r="W55" s="70"/>
      <c r="X55" s="76">
        <v>22.5</v>
      </c>
      <c r="Y55" s="70"/>
      <c r="Z55" s="76">
        <v>15</v>
      </c>
      <c r="AA55" s="70"/>
      <c r="AB55" s="76">
        <v>11.25</v>
      </c>
      <c r="AC55" s="72"/>
      <c r="AD55" s="76"/>
      <c r="AE55" s="59"/>
      <c r="AF55" s="59"/>
      <c r="AG55" s="154"/>
      <c r="AH55" s="9"/>
      <c r="AI55" s="82">
        <v>6</v>
      </c>
      <c r="AJ55" s="93" t="s">
        <v>66</v>
      </c>
      <c r="AK55" s="91" t="s">
        <v>66</v>
      </c>
      <c r="AL55" s="89" t="s">
        <v>67</v>
      </c>
      <c r="AM55" s="95" t="s">
        <v>51</v>
      </c>
      <c r="AN55" s="74"/>
      <c r="AO55" s="40"/>
      <c r="AP55" s="40"/>
      <c r="AQ55" s="41"/>
      <c r="AR55" s="85"/>
      <c r="AS55" s="41"/>
      <c r="AT55" s="85"/>
      <c r="AU55" s="41"/>
      <c r="AV55" s="85"/>
      <c r="AW55" s="41"/>
      <c r="AX55" s="85"/>
      <c r="AY55" s="40"/>
      <c r="AZ55" s="40"/>
      <c r="BA55" s="40"/>
      <c r="BB55" s="85"/>
      <c r="BC55" s="40"/>
      <c r="BD55" s="40"/>
      <c r="BE55" s="40"/>
      <c r="BF55" s="40"/>
      <c r="BG55" s="40"/>
      <c r="BH55" s="4"/>
    </row>
    <row r="56" spans="1:60" s="11" customFormat="1" ht="19.899999999999999" customHeight="1" x14ac:dyDescent="0.25">
      <c r="A56" s="155"/>
      <c r="B56" s="69" t="s">
        <v>2</v>
      </c>
      <c r="C56" s="69" t="s">
        <v>3</v>
      </c>
      <c r="D56" s="69" t="s">
        <v>4</v>
      </c>
      <c r="E56" s="69" t="s">
        <v>5</v>
      </c>
      <c r="F56" s="69" t="s">
        <v>29</v>
      </c>
      <c r="G56" s="155"/>
      <c r="H56" s="155"/>
      <c r="I56" s="155"/>
      <c r="J56" s="155"/>
      <c r="K56" s="155"/>
      <c r="L56" s="155"/>
      <c r="M56" s="160"/>
      <c r="N56" s="160"/>
      <c r="O56" s="4"/>
      <c r="P56" s="151"/>
      <c r="Q56" s="21"/>
      <c r="R56" s="153"/>
      <c r="S56" s="153"/>
      <c r="T56" s="153"/>
      <c r="U56" s="28"/>
      <c r="V56" s="73">
        <v>0.4</v>
      </c>
      <c r="W56" s="74"/>
      <c r="X56" s="73">
        <v>0.3</v>
      </c>
      <c r="Y56" s="74"/>
      <c r="Z56" s="73">
        <v>0.2</v>
      </c>
      <c r="AA56" s="74"/>
      <c r="AB56" s="74">
        <v>0.15</v>
      </c>
      <c r="AC56" s="74"/>
      <c r="AD56" s="73">
        <v>0.4</v>
      </c>
      <c r="AE56" s="26"/>
      <c r="AF56" s="73">
        <v>0.3</v>
      </c>
      <c r="AG56" s="154"/>
      <c r="AH56" s="9"/>
      <c r="AI56" s="83">
        <v>0.1</v>
      </c>
      <c r="AJ56" s="93">
        <v>4.5999999999999996</v>
      </c>
      <c r="AK56" s="91">
        <v>4.5999999999999996</v>
      </c>
      <c r="AL56" s="89" t="s">
        <v>70</v>
      </c>
      <c r="AM56" s="95" t="s">
        <v>52</v>
      </c>
      <c r="AN56" s="74"/>
      <c r="AO56" s="40"/>
      <c r="AP56" s="40"/>
      <c r="AQ56" s="41"/>
      <c r="AR56" s="85"/>
      <c r="AS56" s="41"/>
      <c r="AT56" s="85"/>
      <c r="AU56" s="41"/>
      <c r="AV56" s="85"/>
      <c r="AW56" s="41"/>
      <c r="AX56" s="85"/>
      <c r="AY56" s="40"/>
      <c r="AZ56" s="40"/>
      <c r="BA56" s="40"/>
      <c r="BB56" s="85"/>
      <c r="BC56" s="40"/>
      <c r="BD56" s="40"/>
      <c r="BE56" s="40"/>
      <c r="BF56" s="40"/>
      <c r="BG56" s="40"/>
      <c r="BH56" s="4"/>
    </row>
    <row r="57" spans="1:60" s="12" customFormat="1" ht="25.15" customHeight="1" x14ac:dyDescent="0.25">
      <c r="A57" s="63" t="s">
        <v>108</v>
      </c>
      <c r="B57" s="32">
        <v>30</v>
      </c>
      <c r="C57" s="32">
        <f>X57</f>
        <v>0</v>
      </c>
      <c r="D57" s="32">
        <f t="shared" ref="D57:D84" si="216">Z57</f>
        <v>0</v>
      </c>
      <c r="E57" s="32">
        <f>AB57</f>
        <v>0</v>
      </c>
      <c r="F57" s="32">
        <f>AD57</f>
        <v>0</v>
      </c>
      <c r="G57" s="32">
        <f t="shared" ref="G57:G62" si="217">AF57</f>
        <v>0</v>
      </c>
      <c r="H57" s="32">
        <v>0.6</v>
      </c>
      <c r="I57" s="87">
        <v>4</v>
      </c>
      <c r="J57" s="86">
        <f>AK57</f>
        <v>0</v>
      </c>
      <c r="K57" s="87">
        <f>AL57</f>
        <v>0</v>
      </c>
      <c r="L57" s="33">
        <f>AM57</f>
        <v>0</v>
      </c>
      <c r="M57" s="34">
        <f t="shared" ref="M57:M84" si="218">SUM(B57:L57)</f>
        <v>34.6</v>
      </c>
      <c r="N57" s="125">
        <v>1</v>
      </c>
      <c r="O57" s="7"/>
      <c r="P57" s="151"/>
      <c r="Q57" s="147"/>
      <c r="R57" s="107"/>
      <c r="S57" s="108"/>
      <c r="T57" s="112"/>
      <c r="U57" s="36">
        <v>0</v>
      </c>
      <c r="V57" s="84">
        <f>U57*V56</f>
        <v>0</v>
      </c>
      <c r="W57" s="36">
        <v>0</v>
      </c>
      <c r="X57" s="78">
        <f>W57*X56</f>
        <v>0</v>
      </c>
      <c r="Y57" s="36">
        <v>0</v>
      </c>
      <c r="Z57" s="78">
        <f>Y57*Z56</f>
        <v>0</v>
      </c>
      <c r="AA57" s="36">
        <v>0</v>
      </c>
      <c r="AB57" s="78">
        <f>AA57*AB56</f>
        <v>0</v>
      </c>
      <c r="AC57" s="36">
        <v>0</v>
      </c>
      <c r="AD57" s="78">
        <f>AC57*AD56</f>
        <v>0</v>
      </c>
      <c r="AE57" s="36">
        <v>0</v>
      </c>
      <c r="AF57" s="78">
        <f>AE57*AF56</f>
        <v>0</v>
      </c>
      <c r="AG57" s="98">
        <f>V57+X57+Z57+AB57+AD57+AF57</f>
        <v>0</v>
      </c>
      <c r="AH57" s="36">
        <v>0</v>
      </c>
      <c r="AI57" s="106">
        <f>AH57*AI56</f>
        <v>0</v>
      </c>
      <c r="AJ57" s="115">
        <v>0</v>
      </c>
      <c r="AK57" s="116">
        <v>0</v>
      </c>
      <c r="AL57" s="117">
        <v>0</v>
      </c>
      <c r="AM57" s="118">
        <v>0</v>
      </c>
      <c r="AN57" s="97"/>
      <c r="AO57" s="42">
        <f>(M57-L57)/100*50</f>
        <v>17.3</v>
      </c>
      <c r="AP57" s="99">
        <f>(M57-L57)/100*35</f>
        <v>12.110000000000001</v>
      </c>
      <c r="AQ57" s="104">
        <f>(M57-L57)/100*27.5</f>
        <v>9.5150000000000006</v>
      </c>
      <c r="AR57" s="105">
        <f>(M57-L57)/100*AR53+AQ57</f>
        <v>9.5150000000000006</v>
      </c>
      <c r="AS57" s="100">
        <f t="shared" ref="AS57:AS66" si="219">(M57-L57)/100*23.5</f>
        <v>8.1310000000000002</v>
      </c>
      <c r="AT57" s="45">
        <f>(M57-L57)/100*AT53+AS57</f>
        <v>8.1310000000000002</v>
      </c>
      <c r="AU57" s="101">
        <f>(M57-L57)/100*20.5</f>
        <v>7.0930000000000009</v>
      </c>
      <c r="AV57" s="101">
        <f>(M57-L57)/100*AV53+AU57</f>
        <v>7.0930000000000009</v>
      </c>
      <c r="AW57" s="44">
        <f>(M57-L57)/100*16.4</f>
        <v>5.6744000000000003</v>
      </c>
      <c r="AX57" s="44">
        <f>(M57-L57)/100*AX53+AW57</f>
        <v>5.6744000000000003</v>
      </c>
      <c r="AY57" s="48">
        <f>(M57-L57)/100*10</f>
        <v>3.4600000000000004</v>
      </c>
      <c r="AZ57" s="47">
        <f>(M57-L57)/100*5</f>
        <v>1.7300000000000002</v>
      </c>
      <c r="BA57" s="49">
        <f>(M57-L57)/100*3</f>
        <v>1.038</v>
      </c>
      <c r="BB57" s="52">
        <f>(M57-L57)/100*BB53</f>
        <v>0</v>
      </c>
      <c r="BC57" s="54">
        <f>(M57-L57)/100*2</f>
        <v>0.69200000000000006</v>
      </c>
      <c r="BD57" s="55">
        <f>(M57-L57)/100*1</f>
        <v>0.34600000000000003</v>
      </c>
      <c r="BE57" s="56">
        <f>(M57-L57)/100*1</f>
        <v>0.34600000000000003</v>
      </c>
      <c r="BF57" s="57">
        <f>(M57-L57)/100*2</f>
        <v>0.69200000000000006</v>
      </c>
      <c r="BG57" s="58">
        <f>(M57-L57)/100*3</f>
        <v>1.038</v>
      </c>
      <c r="BH57" s="5"/>
    </row>
    <row r="58" spans="1:60" s="12" customFormat="1" ht="25.15" customHeight="1" x14ac:dyDescent="0.25">
      <c r="A58" s="63" t="s">
        <v>127</v>
      </c>
      <c r="B58" s="32">
        <v>13.2</v>
      </c>
      <c r="C58" s="32">
        <v>3.6</v>
      </c>
      <c r="D58" s="32">
        <f t="shared" si="216"/>
        <v>0</v>
      </c>
      <c r="E58" s="32">
        <f>AB58</f>
        <v>0</v>
      </c>
      <c r="F58" s="32">
        <v>4.8</v>
      </c>
      <c r="G58" s="32">
        <f t="shared" si="217"/>
        <v>0</v>
      </c>
      <c r="H58" s="32">
        <v>0.9</v>
      </c>
      <c r="I58" s="87">
        <f t="shared" ref="I58:I68" si="220">AJ58</f>
        <v>0</v>
      </c>
      <c r="J58" s="86">
        <f t="shared" ref="J58:J68" si="221">AK58</f>
        <v>0</v>
      </c>
      <c r="K58" s="87">
        <f t="shared" ref="K58:K68" si="222">AL58</f>
        <v>0</v>
      </c>
      <c r="L58" s="33">
        <v>4.47</v>
      </c>
      <c r="M58" s="34">
        <f t="shared" si="218"/>
        <v>26.97</v>
      </c>
      <c r="N58" s="125">
        <v>2</v>
      </c>
      <c r="O58" s="7"/>
      <c r="P58" s="151"/>
      <c r="Q58" s="147"/>
      <c r="R58" s="109"/>
      <c r="S58" s="113"/>
      <c r="T58" s="112"/>
      <c r="U58" s="36">
        <v>0</v>
      </c>
      <c r="V58" s="84">
        <f>U58*V56</f>
        <v>0</v>
      </c>
      <c r="W58" s="36">
        <v>0</v>
      </c>
      <c r="X58" s="78">
        <f>W58*X56</f>
        <v>0</v>
      </c>
      <c r="Y58" s="36">
        <v>0</v>
      </c>
      <c r="Z58" s="78">
        <f>Y58*Z56</f>
        <v>0</v>
      </c>
      <c r="AA58" s="36">
        <v>0</v>
      </c>
      <c r="AB58" s="78">
        <f>AA58*AB56</f>
        <v>0</v>
      </c>
      <c r="AC58" s="36">
        <v>0</v>
      </c>
      <c r="AD58" s="78">
        <f>AC58*AD56</f>
        <v>0</v>
      </c>
      <c r="AE58" s="36">
        <v>0</v>
      </c>
      <c r="AF58" s="78">
        <f>AE58*AF56</f>
        <v>0</v>
      </c>
      <c r="AG58" s="98">
        <f t="shared" ref="AG58:AG66" si="223">V58+X58+Z58+AB58+AD58+AF58</f>
        <v>0</v>
      </c>
      <c r="AH58" s="36">
        <v>0</v>
      </c>
      <c r="AI58" s="106">
        <f>AH58*AI56</f>
        <v>0</v>
      </c>
      <c r="AJ58" s="115">
        <v>0</v>
      </c>
      <c r="AK58" s="116">
        <v>0</v>
      </c>
      <c r="AL58" s="117">
        <v>0</v>
      </c>
      <c r="AM58" s="118">
        <v>0</v>
      </c>
      <c r="AN58" s="97"/>
      <c r="AO58" s="42">
        <f t="shared" ref="AO58:AO66" si="224">(M58-L58)/100*50</f>
        <v>11.25</v>
      </c>
      <c r="AP58" s="99">
        <f t="shared" ref="AP58:AP66" si="225">(M58-L58)/100*35</f>
        <v>7.875</v>
      </c>
      <c r="AQ58" s="104">
        <f t="shared" ref="AQ58:AQ66" si="226">(M58-L58)/100*27.5</f>
        <v>6.1875</v>
      </c>
      <c r="AR58" s="105">
        <f t="shared" ref="AR58:AR63" si="227">(M58-L58)/100*AR54+AQ58</f>
        <v>6.1875</v>
      </c>
      <c r="AS58" s="100">
        <f t="shared" si="219"/>
        <v>5.2875000000000005</v>
      </c>
      <c r="AT58" s="45">
        <f t="shared" ref="AT58:AT63" si="228">(M58-L58)/100*AT54+AS58</f>
        <v>5.2875000000000005</v>
      </c>
      <c r="AU58" s="101">
        <f t="shared" ref="AU58:AU66" si="229">(M58-L58)/100*20.5</f>
        <v>4.6124999999999998</v>
      </c>
      <c r="AV58" s="101">
        <f t="shared" ref="AV58:AV63" si="230">(M58-L58)/100*AV54+AU58</f>
        <v>4.6124999999999998</v>
      </c>
      <c r="AW58" s="44">
        <f t="shared" ref="AW58:AW66" si="231">(M58-L58)/100*16.4</f>
        <v>3.69</v>
      </c>
      <c r="AX58" s="44">
        <f t="shared" ref="AX58:AX63" si="232">(M58-L58)/100*AX54+AW58</f>
        <v>3.69</v>
      </c>
      <c r="AY58" s="48">
        <f t="shared" ref="AY58:AY66" si="233">(M58-L58)/100*10</f>
        <v>2.25</v>
      </c>
      <c r="AZ58" s="47">
        <f t="shared" ref="AZ58:AZ66" si="234">(M58-L58)/100*5</f>
        <v>1.125</v>
      </c>
      <c r="BA58" s="49">
        <f t="shared" ref="BA58:BA66" si="235">(M58-L58)/100*3</f>
        <v>0.67500000000000004</v>
      </c>
      <c r="BB58" s="52">
        <f t="shared" ref="BB58:BB63" si="236">(M58-L58)/100*BB54</f>
        <v>0</v>
      </c>
      <c r="BC58" s="54">
        <f t="shared" ref="BC58:BC66" si="237">(M58-L58)/100*2</f>
        <v>0.45</v>
      </c>
      <c r="BD58" s="55">
        <f t="shared" ref="BD58:BD66" si="238">(M58-L58)/100*1</f>
        <v>0.22500000000000001</v>
      </c>
      <c r="BE58" s="56">
        <f t="shared" ref="BE58:BE66" si="239">(M58-L58)/100*1</f>
        <v>0.22500000000000001</v>
      </c>
      <c r="BF58" s="57">
        <f t="shared" ref="BF58:BF66" si="240">(M58-L58)/100*2</f>
        <v>0.45</v>
      </c>
      <c r="BG58" s="58">
        <f t="shared" ref="BG58:BG66" si="241">(M58-L58)/100*3</f>
        <v>0.67500000000000004</v>
      </c>
      <c r="BH58" s="5"/>
    </row>
    <row r="59" spans="1:60" s="12" customFormat="1" ht="25.15" customHeight="1" x14ac:dyDescent="0.25">
      <c r="A59" s="63" t="s">
        <v>105</v>
      </c>
      <c r="B59" s="32">
        <v>11.6</v>
      </c>
      <c r="C59" s="32">
        <v>6.9</v>
      </c>
      <c r="D59" s="32">
        <f t="shared" si="216"/>
        <v>0</v>
      </c>
      <c r="E59" s="32">
        <f>AB59</f>
        <v>0</v>
      </c>
      <c r="F59" s="32">
        <f>AD59</f>
        <v>0</v>
      </c>
      <c r="G59" s="32">
        <f t="shared" si="217"/>
        <v>0</v>
      </c>
      <c r="H59" s="32">
        <v>0.8</v>
      </c>
      <c r="I59" s="87">
        <f t="shared" si="220"/>
        <v>0</v>
      </c>
      <c r="J59" s="86">
        <f t="shared" si="221"/>
        <v>0</v>
      </c>
      <c r="K59" s="87">
        <f t="shared" si="222"/>
        <v>0</v>
      </c>
      <c r="L59" s="33">
        <v>3.82</v>
      </c>
      <c r="M59" s="34">
        <f t="shared" si="218"/>
        <v>23.12</v>
      </c>
      <c r="N59" s="125">
        <v>3</v>
      </c>
      <c r="O59" s="6"/>
      <c r="P59" s="151"/>
      <c r="Q59" s="147"/>
      <c r="R59" s="107"/>
      <c r="S59" s="113"/>
      <c r="T59" s="112"/>
      <c r="U59" s="36">
        <v>0</v>
      </c>
      <c r="V59" s="84">
        <f>U59*V56</f>
        <v>0</v>
      </c>
      <c r="W59" s="36">
        <v>0</v>
      </c>
      <c r="X59" s="78">
        <f>W59*X56</f>
        <v>0</v>
      </c>
      <c r="Y59" s="36">
        <v>0</v>
      </c>
      <c r="Z59" s="78">
        <f>Y59*Z56</f>
        <v>0</v>
      </c>
      <c r="AA59" s="36">
        <v>0</v>
      </c>
      <c r="AB59" s="78">
        <f>AA59*AB56</f>
        <v>0</v>
      </c>
      <c r="AC59" s="36">
        <v>0</v>
      </c>
      <c r="AD59" s="78">
        <f>AC59*AD56</f>
        <v>0</v>
      </c>
      <c r="AE59" s="36">
        <v>0</v>
      </c>
      <c r="AF59" s="78">
        <f>AE59*AF56</f>
        <v>0</v>
      </c>
      <c r="AG59" s="98">
        <f t="shared" si="223"/>
        <v>0</v>
      </c>
      <c r="AH59" s="36">
        <v>0</v>
      </c>
      <c r="AI59" s="106">
        <f>AH59*AI56</f>
        <v>0</v>
      </c>
      <c r="AJ59" s="115">
        <v>0</v>
      </c>
      <c r="AK59" s="116">
        <v>0</v>
      </c>
      <c r="AL59" s="117">
        <v>0</v>
      </c>
      <c r="AM59" s="118">
        <v>0</v>
      </c>
      <c r="AN59" s="97"/>
      <c r="AO59" s="42">
        <f t="shared" si="224"/>
        <v>9.65</v>
      </c>
      <c r="AP59" s="99">
        <f t="shared" si="225"/>
        <v>6.7549999999999999</v>
      </c>
      <c r="AQ59" s="104">
        <f t="shared" si="226"/>
        <v>5.3075000000000001</v>
      </c>
      <c r="AR59" s="105">
        <f t="shared" si="227"/>
        <v>5.3075000000000001</v>
      </c>
      <c r="AS59" s="100">
        <f t="shared" si="219"/>
        <v>4.5354999999999999</v>
      </c>
      <c r="AT59" s="45">
        <f t="shared" si="228"/>
        <v>4.5354999999999999</v>
      </c>
      <c r="AU59" s="101">
        <f t="shared" si="229"/>
        <v>3.9565000000000001</v>
      </c>
      <c r="AV59" s="101">
        <f t="shared" si="230"/>
        <v>3.9565000000000001</v>
      </c>
      <c r="AW59" s="44">
        <f t="shared" si="231"/>
        <v>3.1652</v>
      </c>
      <c r="AX59" s="44">
        <f t="shared" si="232"/>
        <v>3.1652</v>
      </c>
      <c r="AY59" s="48">
        <f t="shared" si="233"/>
        <v>1.9300000000000002</v>
      </c>
      <c r="AZ59" s="47">
        <f t="shared" si="234"/>
        <v>0.96500000000000008</v>
      </c>
      <c r="BA59" s="49">
        <f t="shared" si="235"/>
        <v>0.57899999999999996</v>
      </c>
      <c r="BB59" s="52">
        <f t="shared" si="236"/>
        <v>0</v>
      </c>
      <c r="BC59" s="54">
        <f t="shared" si="237"/>
        <v>0.38600000000000001</v>
      </c>
      <c r="BD59" s="55">
        <f t="shared" si="238"/>
        <v>0.193</v>
      </c>
      <c r="BE59" s="56">
        <f t="shared" si="239"/>
        <v>0.193</v>
      </c>
      <c r="BF59" s="57">
        <f t="shared" si="240"/>
        <v>0.38600000000000001</v>
      </c>
      <c r="BG59" s="58">
        <f t="shared" si="241"/>
        <v>0.57899999999999996</v>
      </c>
      <c r="BH59" s="5"/>
    </row>
    <row r="60" spans="1:60" s="12" customFormat="1" ht="25.15" customHeight="1" x14ac:dyDescent="0.25">
      <c r="A60" s="133" t="s">
        <v>110</v>
      </c>
      <c r="B60" s="32">
        <v>2</v>
      </c>
      <c r="C60" s="32">
        <v>11.7</v>
      </c>
      <c r="D60" s="32">
        <f t="shared" si="216"/>
        <v>0</v>
      </c>
      <c r="E60" s="32">
        <f>AB60</f>
        <v>0</v>
      </c>
      <c r="F60" s="32">
        <v>0.8</v>
      </c>
      <c r="G60" s="32">
        <f t="shared" si="217"/>
        <v>0</v>
      </c>
      <c r="H60" s="32">
        <v>6</v>
      </c>
      <c r="I60" s="87">
        <f t="shared" si="220"/>
        <v>0</v>
      </c>
      <c r="J60" s="86">
        <f t="shared" si="221"/>
        <v>0</v>
      </c>
      <c r="K60" s="87">
        <f t="shared" si="222"/>
        <v>0</v>
      </c>
      <c r="L60" s="33">
        <f>AM60</f>
        <v>0</v>
      </c>
      <c r="M60" s="34">
        <f t="shared" si="218"/>
        <v>20.5</v>
      </c>
      <c r="N60" s="125">
        <v>4</v>
      </c>
      <c r="O60" s="6"/>
      <c r="P60" s="151"/>
      <c r="Q60" s="147"/>
      <c r="R60" s="110"/>
      <c r="S60" s="111"/>
      <c r="T60" s="112"/>
      <c r="U60" s="36">
        <v>0</v>
      </c>
      <c r="V60" s="84">
        <f>U60*V56</f>
        <v>0</v>
      </c>
      <c r="W60" s="36">
        <v>0</v>
      </c>
      <c r="X60" s="78">
        <f>W60*X56</f>
        <v>0</v>
      </c>
      <c r="Y60" s="36">
        <v>0</v>
      </c>
      <c r="Z60" s="78">
        <f>Y60*Z56</f>
        <v>0</v>
      </c>
      <c r="AA60" s="36">
        <v>0</v>
      </c>
      <c r="AB60" s="78">
        <f>AA60*AB56</f>
        <v>0</v>
      </c>
      <c r="AC60" s="36">
        <v>0</v>
      </c>
      <c r="AD60" s="78">
        <f>AC60*AD56</f>
        <v>0</v>
      </c>
      <c r="AE60" s="36">
        <v>0</v>
      </c>
      <c r="AF60" s="78">
        <f>AE60*AF56</f>
        <v>0</v>
      </c>
      <c r="AG60" s="98">
        <f t="shared" si="223"/>
        <v>0</v>
      </c>
      <c r="AH60" s="36">
        <v>0</v>
      </c>
      <c r="AI60" s="106">
        <f>AH60*AI56</f>
        <v>0</v>
      </c>
      <c r="AJ60" s="115">
        <v>0</v>
      </c>
      <c r="AK60" s="116">
        <v>0</v>
      </c>
      <c r="AL60" s="117">
        <v>0</v>
      </c>
      <c r="AM60" s="118">
        <v>0</v>
      </c>
      <c r="AN60" s="97"/>
      <c r="AO60" s="42">
        <f t="shared" si="224"/>
        <v>10.25</v>
      </c>
      <c r="AP60" s="99">
        <f t="shared" si="225"/>
        <v>7.1749999999999998</v>
      </c>
      <c r="AQ60" s="104">
        <f t="shared" si="226"/>
        <v>5.6374999999999993</v>
      </c>
      <c r="AR60" s="105">
        <f t="shared" si="227"/>
        <v>5.6374999999999993</v>
      </c>
      <c r="AS60" s="100">
        <f t="shared" si="219"/>
        <v>4.8174999999999999</v>
      </c>
      <c r="AT60" s="45">
        <f t="shared" si="228"/>
        <v>4.8174999999999999</v>
      </c>
      <c r="AU60" s="101">
        <f t="shared" si="229"/>
        <v>4.2024999999999997</v>
      </c>
      <c r="AV60" s="101">
        <f t="shared" si="230"/>
        <v>4.2024999999999997</v>
      </c>
      <c r="AW60" s="44">
        <f t="shared" si="231"/>
        <v>3.3619999999999997</v>
      </c>
      <c r="AX60" s="44">
        <f t="shared" si="232"/>
        <v>3.3619999999999997</v>
      </c>
      <c r="AY60" s="48">
        <f t="shared" si="233"/>
        <v>2.0499999999999998</v>
      </c>
      <c r="AZ60" s="47">
        <f t="shared" si="234"/>
        <v>1.0249999999999999</v>
      </c>
      <c r="BA60" s="49">
        <f t="shared" si="235"/>
        <v>0.61499999999999999</v>
      </c>
      <c r="BB60" s="52">
        <f t="shared" si="236"/>
        <v>0</v>
      </c>
      <c r="BC60" s="54">
        <f t="shared" si="237"/>
        <v>0.41</v>
      </c>
      <c r="BD60" s="55">
        <f t="shared" si="238"/>
        <v>0.20499999999999999</v>
      </c>
      <c r="BE60" s="56">
        <f t="shared" si="239"/>
        <v>0.20499999999999999</v>
      </c>
      <c r="BF60" s="57">
        <f t="shared" si="240"/>
        <v>0.41</v>
      </c>
      <c r="BG60" s="58">
        <f t="shared" si="241"/>
        <v>0.61499999999999999</v>
      </c>
      <c r="BH60" s="5"/>
    </row>
    <row r="61" spans="1:60" s="12" customFormat="1" ht="25.15" customHeight="1" x14ac:dyDescent="0.25">
      <c r="A61" s="63" t="s">
        <v>111</v>
      </c>
      <c r="B61" s="32">
        <v>11.6</v>
      </c>
      <c r="C61" s="32">
        <v>5.0999999999999996</v>
      </c>
      <c r="D61" s="32">
        <f t="shared" si="216"/>
        <v>0</v>
      </c>
      <c r="E61" s="32">
        <f>AB61</f>
        <v>0</v>
      </c>
      <c r="F61" s="32">
        <f t="shared" ref="F61:F84" si="242">AD61</f>
        <v>0</v>
      </c>
      <c r="G61" s="32">
        <f t="shared" si="217"/>
        <v>0</v>
      </c>
      <c r="H61" s="32">
        <v>3.8</v>
      </c>
      <c r="I61" s="87">
        <f t="shared" si="220"/>
        <v>0</v>
      </c>
      <c r="J61" s="86">
        <f t="shared" si="221"/>
        <v>0</v>
      </c>
      <c r="K61" s="87">
        <f t="shared" si="222"/>
        <v>0</v>
      </c>
      <c r="L61" s="33">
        <f>AM61</f>
        <v>0</v>
      </c>
      <c r="M61" s="34">
        <f t="shared" si="218"/>
        <v>20.5</v>
      </c>
      <c r="N61" s="125">
        <v>5</v>
      </c>
      <c r="O61" s="6"/>
      <c r="P61" s="151"/>
      <c r="Q61" s="147"/>
      <c r="R61" s="107"/>
      <c r="S61" s="113"/>
      <c r="T61" s="112"/>
      <c r="U61" s="36">
        <v>0</v>
      </c>
      <c r="V61" s="84">
        <f>U61*V56</f>
        <v>0</v>
      </c>
      <c r="W61" s="36">
        <v>0</v>
      </c>
      <c r="X61" s="78">
        <f>W61*X56</f>
        <v>0</v>
      </c>
      <c r="Y61" s="36">
        <v>0</v>
      </c>
      <c r="Z61" s="78">
        <f>Y61*Z56</f>
        <v>0</v>
      </c>
      <c r="AA61" s="36">
        <v>0</v>
      </c>
      <c r="AB61" s="78">
        <f>AA61*AB56</f>
        <v>0</v>
      </c>
      <c r="AC61" s="36">
        <v>0</v>
      </c>
      <c r="AD61" s="78">
        <f>AC61*AD56</f>
        <v>0</v>
      </c>
      <c r="AE61" s="36">
        <v>0</v>
      </c>
      <c r="AF61" s="78">
        <f>AE61*AF56</f>
        <v>0</v>
      </c>
      <c r="AG61" s="98">
        <f t="shared" si="223"/>
        <v>0</v>
      </c>
      <c r="AH61" s="36">
        <v>0</v>
      </c>
      <c r="AI61" s="106">
        <f>AH61*AI56</f>
        <v>0</v>
      </c>
      <c r="AJ61" s="115">
        <v>0</v>
      </c>
      <c r="AK61" s="116">
        <v>0</v>
      </c>
      <c r="AL61" s="117">
        <v>0</v>
      </c>
      <c r="AM61" s="118">
        <v>0</v>
      </c>
      <c r="AN61" s="97"/>
      <c r="AO61" s="42">
        <f t="shared" si="224"/>
        <v>10.25</v>
      </c>
      <c r="AP61" s="99">
        <f t="shared" si="225"/>
        <v>7.1749999999999998</v>
      </c>
      <c r="AQ61" s="104">
        <f t="shared" si="226"/>
        <v>5.6374999999999993</v>
      </c>
      <c r="AR61" s="105">
        <f t="shared" si="227"/>
        <v>7.588074999999999</v>
      </c>
      <c r="AS61" s="100">
        <f t="shared" si="219"/>
        <v>4.8174999999999999</v>
      </c>
      <c r="AT61" s="45">
        <f t="shared" si="228"/>
        <v>6.4843549999999999</v>
      </c>
      <c r="AU61" s="101">
        <f t="shared" si="229"/>
        <v>4.2024999999999997</v>
      </c>
      <c r="AV61" s="101">
        <f t="shared" si="230"/>
        <v>5.6565649999999996</v>
      </c>
      <c r="AW61" s="44">
        <f t="shared" si="231"/>
        <v>3.3619999999999997</v>
      </c>
      <c r="AX61" s="44">
        <f t="shared" si="232"/>
        <v>4.5252520000000001</v>
      </c>
      <c r="AY61" s="48">
        <f t="shared" si="233"/>
        <v>2.0499999999999998</v>
      </c>
      <c r="AZ61" s="47">
        <f t="shared" si="234"/>
        <v>1.0249999999999999</v>
      </c>
      <c r="BA61" s="49">
        <f t="shared" si="235"/>
        <v>0.61499999999999999</v>
      </c>
      <c r="BB61" s="52">
        <f t="shared" si="236"/>
        <v>0</v>
      </c>
      <c r="BC61" s="54">
        <f t="shared" si="237"/>
        <v>0.41</v>
      </c>
      <c r="BD61" s="55">
        <f t="shared" si="238"/>
        <v>0.20499999999999999</v>
      </c>
      <c r="BE61" s="56">
        <f t="shared" si="239"/>
        <v>0.20499999999999999</v>
      </c>
      <c r="BF61" s="57">
        <f t="shared" si="240"/>
        <v>0.41</v>
      </c>
      <c r="BG61" s="58">
        <f t="shared" si="241"/>
        <v>0.61499999999999999</v>
      </c>
      <c r="BH61" s="5"/>
    </row>
    <row r="62" spans="1:60" s="12" customFormat="1" ht="25.15" customHeight="1" x14ac:dyDescent="0.25">
      <c r="A62" s="63" t="s">
        <v>124</v>
      </c>
      <c r="B62" s="32">
        <v>0.8</v>
      </c>
      <c r="C62" s="32">
        <v>3.9</v>
      </c>
      <c r="D62" s="32">
        <f t="shared" si="216"/>
        <v>0</v>
      </c>
      <c r="E62" s="32">
        <v>9.4499999999999993</v>
      </c>
      <c r="F62" s="32">
        <f t="shared" si="242"/>
        <v>0</v>
      </c>
      <c r="G62" s="32">
        <f t="shared" si="217"/>
        <v>0</v>
      </c>
      <c r="H62" s="32">
        <v>1.2</v>
      </c>
      <c r="I62" s="87">
        <f t="shared" si="220"/>
        <v>0</v>
      </c>
      <c r="J62" s="86">
        <f t="shared" si="221"/>
        <v>0</v>
      </c>
      <c r="K62" s="87">
        <f t="shared" si="222"/>
        <v>0</v>
      </c>
      <c r="L62" s="33">
        <v>3.07</v>
      </c>
      <c r="M62" s="34">
        <f t="shared" si="218"/>
        <v>18.419999999999998</v>
      </c>
      <c r="N62" s="125">
        <v>6</v>
      </c>
      <c r="O62" s="6"/>
      <c r="P62" s="151"/>
      <c r="Q62" s="147"/>
      <c r="R62" s="107"/>
      <c r="S62" s="113"/>
      <c r="T62" s="112"/>
      <c r="U62" s="36">
        <v>0</v>
      </c>
      <c r="V62" s="84">
        <f>U62*V57</f>
        <v>0</v>
      </c>
      <c r="W62" s="36">
        <v>0</v>
      </c>
      <c r="X62" s="78">
        <f>W62*X57</f>
        <v>0</v>
      </c>
      <c r="Y62" s="36">
        <v>0</v>
      </c>
      <c r="Z62" s="78">
        <f>Y62*Z57</f>
        <v>0</v>
      </c>
      <c r="AA62" s="36">
        <v>0</v>
      </c>
      <c r="AB62" s="78">
        <f>AA62*AB57</f>
        <v>0</v>
      </c>
      <c r="AC62" s="36">
        <v>0</v>
      </c>
      <c r="AD62" s="78">
        <f>AC62*AD57</f>
        <v>0</v>
      </c>
      <c r="AE62" s="36">
        <v>0</v>
      </c>
      <c r="AF62" s="78">
        <f>AE62*AF57</f>
        <v>0</v>
      </c>
      <c r="AG62" s="98">
        <f t="shared" si="223"/>
        <v>0</v>
      </c>
      <c r="AH62" s="36">
        <v>0</v>
      </c>
      <c r="AI62" s="106">
        <f>AH62*AI57</f>
        <v>0</v>
      </c>
      <c r="AJ62" s="115">
        <v>0</v>
      </c>
      <c r="AK62" s="116">
        <v>0</v>
      </c>
      <c r="AL62" s="117">
        <v>0</v>
      </c>
      <c r="AM62" s="118">
        <v>0</v>
      </c>
      <c r="AN62" s="97"/>
      <c r="AO62" s="42">
        <f t="shared" si="224"/>
        <v>7.6749999999999989</v>
      </c>
      <c r="AP62" s="99">
        <f t="shared" si="225"/>
        <v>5.3724999999999987</v>
      </c>
      <c r="AQ62" s="104">
        <f t="shared" si="226"/>
        <v>4.2212499999999995</v>
      </c>
      <c r="AR62" s="105">
        <f t="shared" si="227"/>
        <v>5.1710312499999995</v>
      </c>
      <c r="AS62" s="100">
        <f t="shared" si="219"/>
        <v>3.6072499999999992</v>
      </c>
      <c r="AT62" s="45">
        <f t="shared" si="228"/>
        <v>4.4188812499999992</v>
      </c>
      <c r="AU62" s="101">
        <f t="shared" si="229"/>
        <v>3.1467499999999995</v>
      </c>
      <c r="AV62" s="101">
        <f t="shared" si="230"/>
        <v>3.8547687499999994</v>
      </c>
      <c r="AW62" s="44">
        <f t="shared" si="231"/>
        <v>2.5173999999999994</v>
      </c>
      <c r="AX62" s="44">
        <f t="shared" si="232"/>
        <v>3.0838149999999995</v>
      </c>
      <c r="AY62" s="48">
        <f t="shared" si="233"/>
        <v>1.5349999999999997</v>
      </c>
      <c r="AZ62" s="47">
        <f t="shared" si="234"/>
        <v>0.76749999999999985</v>
      </c>
      <c r="BA62" s="49">
        <f t="shared" si="235"/>
        <v>0.46049999999999991</v>
      </c>
      <c r="BB62" s="52">
        <f t="shared" si="236"/>
        <v>0</v>
      </c>
      <c r="BC62" s="54">
        <f t="shared" si="237"/>
        <v>0.30699999999999994</v>
      </c>
      <c r="BD62" s="55">
        <f t="shared" si="238"/>
        <v>0.15349999999999997</v>
      </c>
      <c r="BE62" s="56">
        <f t="shared" si="239"/>
        <v>0.15349999999999997</v>
      </c>
      <c r="BF62" s="57">
        <f t="shared" si="240"/>
        <v>0.30699999999999994</v>
      </c>
      <c r="BG62" s="58">
        <f t="shared" si="241"/>
        <v>0.46049999999999991</v>
      </c>
      <c r="BH62" s="5"/>
    </row>
    <row r="63" spans="1:60" s="12" customFormat="1" ht="25.15" customHeight="1" x14ac:dyDescent="0.25">
      <c r="A63" s="63" t="s">
        <v>130</v>
      </c>
      <c r="B63" s="32">
        <v>14</v>
      </c>
      <c r="C63" s="32">
        <v>2.1</v>
      </c>
      <c r="D63" s="32">
        <f t="shared" si="216"/>
        <v>0</v>
      </c>
      <c r="E63" s="32">
        <f>AB63</f>
        <v>0</v>
      </c>
      <c r="F63" s="32">
        <f t="shared" si="242"/>
        <v>0</v>
      </c>
      <c r="G63" s="32">
        <v>1.8</v>
      </c>
      <c r="H63" s="32">
        <f>AI63</f>
        <v>0</v>
      </c>
      <c r="I63" s="87">
        <f t="shared" si="220"/>
        <v>0</v>
      </c>
      <c r="J63" s="86">
        <f t="shared" si="221"/>
        <v>0</v>
      </c>
      <c r="K63" s="87">
        <f t="shared" si="222"/>
        <v>0</v>
      </c>
      <c r="L63" s="33">
        <f>AM63</f>
        <v>0</v>
      </c>
      <c r="M63" s="34">
        <f t="shared" si="218"/>
        <v>17.900000000000002</v>
      </c>
      <c r="N63" s="125">
        <v>7</v>
      </c>
      <c r="O63" s="6"/>
      <c r="P63" s="151"/>
      <c r="Q63" s="147"/>
      <c r="R63" s="107"/>
      <c r="S63" s="113"/>
      <c r="T63" s="112"/>
      <c r="U63" s="36">
        <v>0</v>
      </c>
      <c r="V63" s="84">
        <f>U63*V56</f>
        <v>0</v>
      </c>
      <c r="W63" s="36">
        <v>0</v>
      </c>
      <c r="X63" s="78">
        <f>W63*X56</f>
        <v>0</v>
      </c>
      <c r="Y63" s="36">
        <v>0</v>
      </c>
      <c r="Z63" s="78">
        <f>Y63*Z56</f>
        <v>0</v>
      </c>
      <c r="AA63" s="36">
        <v>0</v>
      </c>
      <c r="AB63" s="78">
        <f>AA63*AB56</f>
        <v>0</v>
      </c>
      <c r="AC63" s="36">
        <v>0</v>
      </c>
      <c r="AD63" s="78">
        <f>AC63*AD56</f>
        <v>0</v>
      </c>
      <c r="AE63" s="36">
        <v>0</v>
      </c>
      <c r="AF63" s="78">
        <f>AE63*AF56</f>
        <v>0</v>
      </c>
      <c r="AG63" s="98">
        <f t="shared" si="223"/>
        <v>0</v>
      </c>
      <c r="AH63" s="36">
        <v>0</v>
      </c>
      <c r="AI63" s="106">
        <f>AH63*AI56</f>
        <v>0</v>
      </c>
      <c r="AJ63" s="115">
        <v>0</v>
      </c>
      <c r="AK63" s="116">
        <v>0</v>
      </c>
      <c r="AL63" s="117">
        <v>0</v>
      </c>
      <c r="AM63" s="118">
        <v>0</v>
      </c>
      <c r="AN63" s="97"/>
      <c r="AO63" s="42">
        <f t="shared" si="224"/>
        <v>8.9500000000000011</v>
      </c>
      <c r="AP63" s="99">
        <f t="shared" si="225"/>
        <v>6.2650000000000006</v>
      </c>
      <c r="AQ63" s="104">
        <f t="shared" si="226"/>
        <v>4.9225000000000003</v>
      </c>
      <c r="AR63" s="105">
        <f t="shared" si="227"/>
        <v>5.8725425000000007</v>
      </c>
      <c r="AS63" s="100">
        <f t="shared" si="219"/>
        <v>4.2065000000000001</v>
      </c>
      <c r="AT63" s="45">
        <f t="shared" si="228"/>
        <v>5.0183545000000001</v>
      </c>
      <c r="AU63" s="101">
        <f t="shared" si="229"/>
        <v>3.6695000000000002</v>
      </c>
      <c r="AV63" s="101">
        <f t="shared" si="230"/>
        <v>4.3777135000000005</v>
      </c>
      <c r="AW63" s="44">
        <f t="shared" si="231"/>
        <v>2.9356</v>
      </c>
      <c r="AX63" s="44">
        <f t="shared" si="232"/>
        <v>3.5021708</v>
      </c>
      <c r="AY63" s="48">
        <f t="shared" si="233"/>
        <v>1.7900000000000003</v>
      </c>
      <c r="AZ63" s="47">
        <f t="shared" si="234"/>
        <v>0.89500000000000013</v>
      </c>
      <c r="BA63" s="49">
        <f t="shared" si="235"/>
        <v>0.53700000000000003</v>
      </c>
      <c r="BB63" s="52">
        <f t="shared" si="236"/>
        <v>0</v>
      </c>
      <c r="BC63" s="54">
        <f t="shared" si="237"/>
        <v>0.35800000000000004</v>
      </c>
      <c r="BD63" s="55">
        <f t="shared" si="238"/>
        <v>0.17900000000000002</v>
      </c>
      <c r="BE63" s="56">
        <f t="shared" si="239"/>
        <v>0.17900000000000002</v>
      </c>
      <c r="BF63" s="57">
        <f t="shared" si="240"/>
        <v>0.35800000000000004</v>
      </c>
      <c r="BG63" s="58">
        <f t="shared" si="241"/>
        <v>0.53700000000000003</v>
      </c>
      <c r="BH63" s="5"/>
    </row>
    <row r="64" spans="1:60" s="12" customFormat="1" ht="25.15" customHeight="1" x14ac:dyDescent="0.25">
      <c r="A64" s="63" t="s">
        <v>313</v>
      </c>
      <c r="B64" s="32">
        <v>9.6</v>
      </c>
      <c r="C64" s="32">
        <v>4.2</v>
      </c>
      <c r="D64" s="32">
        <v>0</v>
      </c>
      <c r="E64" s="32">
        <v>0</v>
      </c>
      <c r="F64" s="32">
        <v>0</v>
      </c>
      <c r="G64" s="32">
        <v>0</v>
      </c>
      <c r="H64" s="32">
        <v>0.7</v>
      </c>
      <c r="I64" s="87">
        <v>0</v>
      </c>
      <c r="J64" s="86">
        <v>0</v>
      </c>
      <c r="K64" s="87">
        <v>0</v>
      </c>
      <c r="L64" s="33">
        <v>2.83</v>
      </c>
      <c r="M64" s="34">
        <v>17.329999999999998</v>
      </c>
      <c r="N64" s="125">
        <v>8</v>
      </c>
      <c r="O64" s="6"/>
      <c r="P64" s="151"/>
      <c r="Q64" s="132"/>
      <c r="R64" s="107"/>
      <c r="S64" s="113"/>
      <c r="T64" s="112"/>
      <c r="U64" s="36"/>
      <c r="V64" s="84"/>
      <c r="W64" s="36"/>
      <c r="X64" s="78"/>
      <c r="Y64" s="36"/>
      <c r="Z64" s="78"/>
      <c r="AA64" s="36"/>
      <c r="AB64" s="78"/>
      <c r="AC64" s="36"/>
      <c r="AD64" s="78"/>
      <c r="AE64" s="36"/>
      <c r="AF64" s="78"/>
      <c r="AG64" s="98"/>
      <c r="AH64" s="36"/>
      <c r="AI64" s="106"/>
      <c r="AJ64" s="115"/>
      <c r="AK64" s="116"/>
      <c r="AL64" s="117"/>
      <c r="AM64" s="118"/>
      <c r="AN64" s="97"/>
      <c r="AO64" s="42"/>
      <c r="AP64" s="99"/>
      <c r="AQ64" s="104"/>
      <c r="AR64" s="105"/>
      <c r="AS64" s="100"/>
      <c r="AT64" s="45"/>
      <c r="AU64" s="101"/>
      <c r="AV64" s="101"/>
      <c r="AW64" s="44"/>
      <c r="AX64" s="44"/>
      <c r="AY64" s="48"/>
      <c r="AZ64" s="47"/>
      <c r="BA64" s="49"/>
      <c r="BB64" s="52"/>
      <c r="BC64" s="54"/>
      <c r="BD64" s="55"/>
      <c r="BE64" s="56"/>
      <c r="BF64" s="57"/>
      <c r="BG64" s="58"/>
      <c r="BH64" s="5"/>
    </row>
    <row r="65" spans="1:60" s="12" customFormat="1" ht="25.15" customHeight="1" x14ac:dyDescent="0.25">
      <c r="A65" s="63" t="s">
        <v>113</v>
      </c>
      <c r="B65" s="32">
        <v>6.4</v>
      </c>
      <c r="C65" s="32">
        <f>X65</f>
        <v>0</v>
      </c>
      <c r="D65" s="32">
        <f t="shared" si="216"/>
        <v>0</v>
      </c>
      <c r="E65" s="32">
        <v>4.3499999999999996</v>
      </c>
      <c r="F65" s="32">
        <f t="shared" si="242"/>
        <v>0</v>
      </c>
      <c r="G65" s="32">
        <f t="shared" ref="G65:G70" si="243">AF65</f>
        <v>0</v>
      </c>
      <c r="H65" s="32">
        <v>6</v>
      </c>
      <c r="I65" s="87">
        <f t="shared" si="220"/>
        <v>0</v>
      </c>
      <c r="J65" s="86">
        <f t="shared" si="221"/>
        <v>0</v>
      </c>
      <c r="K65" s="87">
        <f t="shared" si="222"/>
        <v>0</v>
      </c>
      <c r="L65" s="33">
        <f>AM65</f>
        <v>0</v>
      </c>
      <c r="M65" s="34">
        <f t="shared" si="218"/>
        <v>16.75</v>
      </c>
      <c r="N65" s="125">
        <v>9</v>
      </c>
      <c r="O65" s="6"/>
      <c r="P65" s="151"/>
      <c r="Q65" s="21"/>
      <c r="R65" s="107"/>
      <c r="S65" s="113"/>
      <c r="T65" s="112"/>
      <c r="U65" s="36">
        <v>0</v>
      </c>
      <c r="V65" s="84">
        <f>U65*V56</f>
        <v>0</v>
      </c>
      <c r="W65" s="36">
        <v>0</v>
      </c>
      <c r="X65" s="78">
        <f>W65*X56</f>
        <v>0</v>
      </c>
      <c r="Y65" s="36">
        <v>0</v>
      </c>
      <c r="Z65" s="78">
        <f>Y65*Z56</f>
        <v>0</v>
      </c>
      <c r="AA65" s="36">
        <v>0</v>
      </c>
      <c r="AB65" s="78">
        <f>AA65*AB56</f>
        <v>0</v>
      </c>
      <c r="AC65" s="36">
        <v>0</v>
      </c>
      <c r="AD65" s="78">
        <f>AC65*AD56</f>
        <v>0</v>
      </c>
      <c r="AE65" s="36">
        <v>0</v>
      </c>
      <c r="AF65" s="78">
        <f>AE65*AF56</f>
        <v>0</v>
      </c>
      <c r="AG65" s="98">
        <f t="shared" si="223"/>
        <v>0</v>
      </c>
      <c r="AH65" s="36">
        <v>0</v>
      </c>
      <c r="AI65" s="106">
        <f>AH65*AI56</f>
        <v>0</v>
      </c>
      <c r="AJ65" s="115">
        <v>0</v>
      </c>
      <c r="AK65" s="116">
        <v>0</v>
      </c>
      <c r="AL65" s="117">
        <v>0</v>
      </c>
      <c r="AM65" s="118">
        <v>0</v>
      </c>
      <c r="AN65" s="97"/>
      <c r="AO65" s="42">
        <f t="shared" si="224"/>
        <v>8.375</v>
      </c>
      <c r="AP65" s="99">
        <f t="shared" si="225"/>
        <v>5.8625000000000007</v>
      </c>
      <c r="AQ65" s="104">
        <f t="shared" si="226"/>
        <v>4.6062500000000002</v>
      </c>
      <c r="AR65" s="105">
        <f>(M65-L65)/100*AR60+AQ65</f>
        <v>5.5505312500000006</v>
      </c>
      <c r="AS65" s="100">
        <f t="shared" si="219"/>
        <v>3.9362500000000002</v>
      </c>
      <c r="AT65" s="45">
        <f>(M65-L65)/100*AT60+AS65</f>
        <v>4.7431812500000001</v>
      </c>
      <c r="AU65" s="101">
        <f t="shared" si="229"/>
        <v>3.4337500000000003</v>
      </c>
      <c r="AV65" s="101">
        <f>(M65-L65)/100*AV60+AU65</f>
        <v>4.1376687500000005</v>
      </c>
      <c r="AW65" s="44">
        <f t="shared" si="231"/>
        <v>2.7469999999999999</v>
      </c>
      <c r="AX65" s="44">
        <f>(M65-L65)/100*AX60+AW65</f>
        <v>3.3101349999999998</v>
      </c>
      <c r="AY65" s="48">
        <f t="shared" si="233"/>
        <v>1.675</v>
      </c>
      <c r="AZ65" s="47">
        <f t="shared" si="234"/>
        <v>0.83750000000000002</v>
      </c>
      <c r="BA65" s="49">
        <f t="shared" si="235"/>
        <v>0.50250000000000006</v>
      </c>
      <c r="BB65" s="52">
        <f>(M65-L65)/100*BB60</f>
        <v>0</v>
      </c>
      <c r="BC65" s="54">
        <f t="shared" si="237"/>
        <v>0.33500000000000002</v>
      </c>
      <c r="BD65" s="55">
        <f t="shared" si="238"/>
        <v>0.16750000000000001</v>
      </c>
      <c r="BE65" s="56">
        <f t="shared" si="239"/>
        <v>0.16750000000000001</v>
      </c>
      <c r="BF65" s="57">
        <f t="shared" si="240"/>
        <v>0.33500000000000002</v>
      </c>
      <c r="BG65" s="58">
        <f t="shared" si="241"/>
        <v>0.50250000000000006</v>
      </c>
      <c r="BH65" s="5"/>
    </row>
    <row r="66" spans="1:60" s="12" customFormat="1" ht="25.15" customHeight="1" x14ac:dyDescent="0.25">
      <c r="A66" s="63" t="s">
        <v>118</v>
      </c>
      <c r="B66" s="32">
        <v>0.8</v>
      </c>
      <c r="C66" s="32">
        <v>12</v>
      </c>
      <c r="D66" s="32">
        <f t="shared" si="216"/>
        <v>0</v>
      </c>
      <c r="E66" s="32">
        <f t="shared" ref="E66:E77" si="244">AB66</f>
        <v>0</v>
      </c>
      <c r="F66" s="32">
        <f t="shared" si="242"/>
        <v>0</v>
      </c>
      <c r="G66" s="32">
        <f t="shared" si="243"/>
        <v>0</v>
      </c>
      <c r="H66" s="32">
        <v>1</v>
      </c>
      <c r="I66" s="87">
        <f t="shared" si="220"/>
        <v>0</v>
      </c>
      <c r="J66" s="86">
        <f t="shared" si="221"/>
        <v>0</v>
      </c>
      <c r="K66" s="87">
        <f t="shared" si="222"/>
        <v>0</v>
      </c>
      <c r="L66" s="33">
        <v>2.76</v>
      </c>
      <c r="M66" s="34">
        <f t="shared" si="218"/>
        <v>16.560000000000002</v>
      </c>
      <c r="N66" s="125">
        <v>10</v>
      </c>
      <c r="O66" s="6"/>
      <c r="P66" s="151"/>
      <c r="Q66" s="21"/>
      <c r="R66" s="107"/>
      <c r="S66" s="113"/>
      <c r="T66" s="112"/>
      <c r="U66" s="36">
        <v>0</v>
      </c>
      <c r="V66" s="84">
        <f t="shared" ref="V66:V73" si="245">U66*V56</f>
        <v>0</v>
      </c>
      <c r="W66" s="36">
        <v>0</v>
      </c>
      <c r="X66" s="78">
        <f t="shared" ref="X66:X73" si="246">W66*X56</f>
        <v>0</v>
      </c>
      <c r="Y66" s="36">
        <v>0</v>
      </c>
      <c r="Z66" s="78">
        <f t="shared" ref="Z66:Z73" si="247">Y66*Z56</f>
        <v>0</v>
      </c>
      <c r="AA66" s="36">
        <v>0</v>
      </c>
      <c r="AB66" s="78">
        <f t="shared" ref="AB66:AB73" si="248">AA66*AB56</f>
        <v>0</v>
      </c>
      <c r="AC66" s="36">
        <v>0</v>
      </c>
      <c r="AD66" s="78">
        <f t="shared" ref="AD66:AD73" si="249">AC66*AD56</f>
        <v>0</v>
      </c>
      <c r="AE66" s="36">
        <v>0</v>
      </c>
      <c r="AF66" s="78">
        <f t="shared" ref="AF66:AF73" si="250">AE66*AF56</f>
        <v>0</v>
      </c>
      <c r="AG66" s="98">
        <f t="shared" si="223"/>
        <v>0</v>
      </c>
      <c r="AH66" s="36">
        <v>0</v>
      </c>
      <c r="AI66" s="106">
        <f t="shared" ref="AI66:AI73" si="251">AH66*AI56</f>
        <v>0</v>
      </c>
      <c r="AJ66" s="115">
        <v>0</v>
      </c>
      <c r="AK66" s="116">
        <v>0</v>
      </c>
      <c r="AL66" s="117">
        <v>0</v>
      </c>
      <c r="AM66" s="118">
        <v>0</v>
      </c>
      <c r="AN66" s="97"/>
      <c r="AO66" s="42">
        <f t="shared" si="224"/>
        <v>6.9</v>
      </c>
      <c r="AP66" s="99">
        <f t="shared" si="225"/>
        <v>4.83</v>
      </c>
      <c r="AQ66" s="104">
        <f t="shared" si="226"/>
        <v>3.7950000000000004</v>
      </c>
      <c r="AR66" s="105">
        <f>(M66-L66)/100*AR61+AQ66</f>
        <v>4.8421543500000004</v>
      </c>
      <c r="AS66" s="100">
        <f t="shared" si="219"/>
        <v>3.2430000000000003</v>
      </c>
      <c r="AT66" s="45">
        <f>(M66-L66)/100*AT61+AS66</f>
        <v>4.1378409900000008</v>
      </c>
      <c r="AU66" s="101">
        <f t="shared" si="229"/>
        <v>2.8290000000000002</v>
      </c>
      <c r="AV66" s="101">
        <f>(M66-L66)/100*AV61+AU66</f>
        <v>3.6096059700000001</v>
      </c>
      <c r="AW66" s="44">
        <f t="shared" si="231"/>
        <v>2.2631999999999999</v>
      </c>
      <c r="AX66" s="44">
        <f>(M66-L66)/100*AX61+AW66</f>
        <v>2.887684776</v>
      </c>
      <c r="AY66" s="48">
        <f t="shared" si="233"/>
        <v>1.3800000000000001</v>
      </c>
      <c r="AZ66" s="47">
        <f t="shared" si="234"/>
        <v>0.69000000000000006</v>
      </c>
      <c r="BA66" s="49">
        <f t="shared" si="235"/>
        <v>0.41400000000000003</v>
      </c>
      <c r="BB66" s="52">
        <f>(M66-L66)/100*BB61</f>
        <v>0</v>
      </c>
      <c r="BC66" s="54">
        <f t="shared" si="237"/>
        <v>0.27600000000000002</v>
      </c>
      <c r="BD66" s="55">
        <f t="shared" si="238"/>
        <v>0.13800000000000001</v>
      </c>
      <c r="BE66" s="56">
        <f t="shared" si="239"/>
        <v>0.13800000000000001</v>
      </c>
      <c r="BF66" s="57">
        <f t="shared" si="240"/>
        <v>0.27600000000000002</v>
      </c>
      <c r="BG66" s="58">
        <f t="shared" si="241"/>
        <v>0.41400000000000003</v>
      </c>
      <c r="BH66" s="5"/>
    </row>
    <row r="67" spans="1:60" s="12" customFormat="1" ht="25.15" customHeight="1" x14ac:dyDescent="0.25">
      <c r="A67" s="63" t="s">
        <v>131</v>
      </c>
      <c r="B67" s="32">
        <v>10.8</v>
      </c>
      <c r="C67" s="32">
        <v>0.3</v>
      </c>
      <c r="D67" s="32">
        <f t="shared" si="216"/>
        <v>0</v>
      </c>
      <c r="E67" s="32">
        <f t="shared" si="244"/>
        <v>0</v>
      </c>
      <c r="F67" s="32">
        <f t="shared" si="242"/>
        <v>0</v>
      </c>
      <c r="G67" s="32">
        <f t="shared" si="243"/>
        <v>0</v>
      </c>
      <c r="H67" s="32">
        <v>1.3</v>
      </c>
      <c r="I67" s="87">
        <f t="shared" si="220"/>
        <v>0</v>
      </c>
      <c r="J67" s="86">
        <f t="shared" si="221"/>
        <v>0</v>
      </c>
      <c r="K67" s="87">
        <f t="shared" si="222"/>
        <v>0</v>
      </c>
      <c r="L67" s="33">
        <v>3.04</v>
      </c>
      <c r="M67" s="34">
        <f t="shared" si="218"/>
        <v>15.440000000000001</v>
      </c>
      <c r="N67" s="125">
        <v>11</v>
      </c>
      <c r="O67" s="6"/>
      <c r="P67" s="151"/>
      <c r="Q67" s="21"/>
      <c r="R67" s="107"/>
      <c r="S67" s="113"/>
      <c r="T67" s="112"/>
      <c r="U67" s="36"/>
      <c r="V67" s="84">
        <f t="shared" si="245"/>
        <v>0</v>
      </c>
      <c r="W67" s="36">
        <v>1</v>
      </c>
      <c r="X67" s="78">
        <f t="shared" si="246"/>
        <v>0</v>
      </c>
      <c r="Y67" s="36">
        <v>1</v>
      </c>
      <c r="Z67" s="78">
        <f t="shared" si="247"/>
        <v>0</v>
      </c>
      <c r="AA67" s="36">
        <v>1</v>
      </c>
      <c r="AB67" s="78">
        <f t="shared" si="248"/>
        <v>0</v>
      </c>
      <c r="AC67" s="36">
        <v>1</v>
      </c>
      <c r="AD67" s="78">
        <f t="shared" si="249"/>
        <v>0</v>
      </c>
      <c r="AE67" s="36">
        <v>1</v>
      </c>
      <c r="AF67" s="78">
        <f t="shared" si="250"/>
        <v>0</v>
      </c>
      <c r="AG67" s="98">
        <f t="shared" ref="AG67:AG84" si="252">V67+X67+Z67+AB67+AD67+AF67</f>
        <v>0</v>
      </c>
      <c r="AH67" s="36">
        <v>1</v>
      </c>
      <c r="AI67" s="106">
        <f t="shared" si="251"/>
        <v>0</v>
      </c>
      <c r="AJ67" s="115">
        <v>0</v>
      </c>
      <c r="AK67" s="116">
        <v>0</v>
      </c>
      <c r="AL67" s="117">
        <v>0</v>
      </c>
      <c r="AM67" s="118">
        <v>0</v>
      </c>
      <c r="AN67" s="97"/>
      <c r="AO67" s="42">
        <f t="shared" ref="AO67:AO84" si="253">(M67-L67)/100*50</f>
        <v>6.2000000000000011</v>
      </c>
      <c r="AP67" s="99">
        <f t="shared" ref="AP67:AP84" si="254">(M67-L67)/100*35</f>
        <v>4.3400000000000007</v>
      </c>
      <c r="AQ67" s="104">
        <f t="shared" ref="AQ67:AQ84" si="255">(M67-L67)/100*27.5</f>
        <v>3.4100000000000006</v>
      </c>
      <c r="AR67" s="105">
        <f>(M67-L67)/100*AR62+AQ67</f>
        <v>4.0512078750000011</v>
      </c>
      <c r="AS67" s="100">
        <f t="shared" ref="AS67:AS84" si="256">(M67-L67)/100*23.5</f>
        <v>2.9140000000000006</v>
      </c>
      <c r="AT67" s="45">
        <f>(M67-L67)/100*AT62+AS67</f>
        <v>3.4619412750000005</v>
      </c>
      <c r="AU67" s="101">
        <f t="shared" ref="AU67:AU84" si="257">(M67-L67)/100*20.5</f>
        <v>2.5420000000000007</v>
      </c>
      <c r="AV67" s="101">
        <f>(M67-L67)/100*AV62+AU67</f>
        <v>3.0199913250000008</v>
      </c>
      <c r="AW67" s="44">
        <f t="shared" ref="AW67:AW84" si="258">(M67-L67)/100*16.4</f>
        <v>2.0336000000000003</v>
      </c>
      <c r="AX67" s="44">
        <f>(M67-L67)/100*AX62+AW67</f>
        <v>2.4159930600000004</v>
      </c>
      <c r="AY67" s="48">
        <f t="shared" ref="AY67:AY84" si="259">(M67-L67)/100*10</f>
        <v>1.2400000000000002</v>
      </c>
      <c r="AZ67" s="47">
        <f t="shared" ref="AZ67:AZ84" si="260">(M67-L67)/100*5</f>
        <v>0.62000000000000011</v>
      </c>
      <c r="BA67" s="49">
        <f t="shared" ref="BA67:BA84" si="261">(M67-L67)/100*3</f>
        <v>0.37200000000000011</v>
      </c>
      <c r="BB67" s="52">
        <f>(M67-L67)/100*BB62</f>
        <v>0</v>
      </c>
      <c r="BC67" s="54">
        <f t="shared" ref="BC67:BC84" si="262">(M67-L67)/100*2</f>
        <v>0.24800000000000005</v>
      </c>
      <c r="BD67" s="55">
        <f t="shared" ref="BD67:BD84" si="263">(M67-L67)/100*1</f>
        <v>0.12400000000000003</v>
      </c>
      <c r="BE67" s="56">
        <f t="shared" ref="BE67:BE84" si="264">(M67-L67)/100*1</f>
        <v>0.12400000000000003</v>
      </c>
      <c r="BF67" s="57">
        <f t="shared" ref="BF67:BF84" si="265">(M67-L67)/100*2</f>
        <v>0.24800000000000005</v>
      </c>
      <c r="BG67" s="58">
        <f t="shared" ref="BG67:BG84" si="266">(M67-L67)/100*3</f>
        <v>0.37200000000000011</v>
      </c>
      <c r="BH67" s="5"/>
    </row>
    <row r="68" spans="1:60" s="12" customFormat="1" ht="25.15" customHeight="1" x14ac:dyDescent="0.25">
      <c r="A68" s="63" t="s">
        <v>116</v>
      </c>
      <c r="B68" s="32">
        <v>7.6</v>
      </c>
      <c r="C68" s="32">
        <v>4.5</v>
      </c>
      <c r="D68" s="32">
        <f t="shared" si="216"/>
        <v>0</v>
      </c>
      <c r="E68" s="32">
        <f t="shared" si="244"/>
        <v>0</v>
      </c>
      <c r="F68" s="32">
        <f t="shared" si="242"/>
        <v>0</v>
      </c>
      <c r="G68" s="32">
        <f t="shared" si="243"/>
        <v>0</v>
      </c>
      <c r="H68" s="32">
        <f>AI68</f>
        <v>0</v>
      </c>
      <c r="I68" s="87">
        <f t="shared" si="220"/>
        <v>0</v>
      </c>
      <c r="J68" s="86">
        <f t="shared" si="221"/>
        <v>0</v>
      </c>
      <c r="K68" s="87">
        <f t="shared" si="222"/>
        <v>0</v>
      </c>
      <c r="L68" s="33">
        <v>3</v>
      </c>
      <c r="M68" s="34">
        <f t="shared" si="218"/>
        <v>15.1</v>
      </c>
      <c r="N68" s="125">
        <v>12</v>
      </c>
      <c r="O68" s="6"/>
      <c r="P68" s="151"/>
      <c r="Q68" s="21"/>
      <c r="R68" s="107"/>
      <c r="S68" s="113"/>
      <c r="T68" s="112"/>
      <c r="U68" s="36"/>
      <c r="V68" s="84">
        <f t="shared" si="245"/>
        <v>0</v>
      </c>
      <c r="W68" s="36">
        <v>2</v>
      </c>
      <c r="X68" s="78">
        <f t="shared" si="246"/>
        <v>0</v>
      </c>
      <c r="Y68" s="36">
        <v>2</v>
      </c>
      <c r="Z68" s="78">
        <f t="shared" si="247"/>
        <v>0</v>
      </c>
      <c r="AA68" s="36">
        <v>2</v>
      </c>
      <c r="AB68" s="78">
        <f t="shared" si="248"/>
        <v>0</v>
      </c>
      <c r="AC68" s="36">
        <v>2</v>
      </c>
      <c r="AD68" s="78">
        <f t="shared" si="249"/>
        <v>0</v>
      </c>
      <c r="AE68" s="36">
        <v>2</v>
      </c>
      <c r="AF68" s="78">
        <f t="shared" si="250"/>
        <v>0</v>
      </c>
      <c r="AG68" s="98">
        <f t="shared" si="252"/>
        <v>0</v>
      </c>
      <c r="AH68" s="36">
        <v>2</v>
      </c>
      <c r="AI68" s="106">
        <f t="shared" si="251"/>
        <v>0</v>
      </c>
      <c r="AJ68" s="115">
        <v>0</v>
      </c>
      <c r="AK68" s="116">
        <v>0</v>
      </c>
      <c r="AL68" s="117">
        <v>0</v>
      </c>
      <c r="AM68" s="118">
        <v>0</v>
      </c>
      <c r="AN68" s="97"/>
      <c r="AO68" s="42">
        <f t="shared" si="253"/>
        <v>6.05</v>
      </c>
      <c r="AP68" s="99">
        <f t="shared" si="254"/>
        <v>4.2349999999999994</v>
      </c>
      <c r="AQ68" s="104">
        <f t="shared" si="255"/>
        <v>3.3274999999999997</v>
      </c>
      <c r="AR68" s="105">
        <f>(M68-L68)/100*AR63+AQ68</f>
        <v>4.0380776424999993</v>
      </c>
      <c r="AS68" s="100">
        <f t="shared" si="256"/>
        <v>2.8434999999999997</v>
      </c>
      <c r="AT68" s="45">
        <f>(M68-L68)/100*AT63+AS68</f>
        <v>3.4507208944999999</v>
      </c>
      <c r="AU68" s="101">
        <f t="shared" si="257"/>
        <v>2.4805000000000001</v>
      </c>
      <c r="AV68" s="101">
        <f>(M68-L68)/100*AV63+AU68</f>
        <v>3.0102033335000002</v>
      </c>
      <c r="AW68" s="44">
        <f t="shared" si="258"/>
        <v>1.9843999999999997</v>
      </c>
      <c r="AX68" s="44">
        <f>(M68-L68)/100*AX63+AW68</f>
        <v>2.4081626667999996</v>
      </c>
      <c r="AY68" s="48">
        <f t="shared" si="259"/>
        <v>1.21</v>
      </c>
      <c r="AZ68" s="47">
        <f t="shared" si="260"/>
        <v>0.60499999999999998</v>
      </c>
      <c r="BA68" s="49">
        <f t="shared" si="261"/>
        <v>0.36299999999999999</v>
      </c>
      <c r="BB68" s="52">
        <f>(M68-L68)/100*BB63</f>
        <v>0</v>
      </c>
      <c r="BC68" s="54">
        <f t="shared" si="262"/>
        <v>0.24199999999999999</v>
      </c>
      <c r="BD68" s="55">
        <f t="shared" si="263"/>
        <v>0.121</v>
      </c>
      <c r="BE68" s="56">
        <f t="shared" si="264"/>
        <v>0.121</v>
      </c>
      <c r="BF68" s="57">
        <f t="shared" si="265"/>
        <v>0.24199999999999999</v>
      </c>
      <c r="BG68" s="58">
        <f t="shared" si="266"/>
        <v>0.36299999999999999</v>
      </c>
      <c r="BH68" s="5"/>
    </row>
    <row r="69" spans="1:60" s="12" customFormat="1" ht="25.15" customHeight="1" x14ac:dyDescent="0.25">
      <c r="A69" s="63" t="s">
        <v>120</v>
      </c>
      <c r="B69" s="32">
        <v>4.4000000000000004</v>
      </c>
      <c r="C69" s="32">
        <v>4.5</v>
      </c>
      <c r="D69" s="32">
        <f t="shared" si="216"/>
        <v>0</v>
      </c>
      <c r="E69" s="32">
        <f t="shared" si="244"/>
        <v>0</v>
      </c>
      <c r="F69" s="32">
        <f t="shared" si="242"/>
        <v>0</v>
      </c>
      <c r="G69" s="32">
        <f t="shared" si="243"/>
        <v>0</v>
      </c>
      <c r="H69" s="32">
        <f>AI69</f>
        <v>0</v>
      </c>
      <c r="I69" s="87">
        <f t="shared" ref="I69:I84" si="267">AJ69</f>
        <v>0</v>
      </c>
      <c r="J69" s="86">
        <f t="shared" ref="J69:J84" si="268">AK69</f>
        <v>0</v>
      </c>
      <c r="K69" s="87">
        <v>6</v>
      </c>
      <c r="L69" s="33">
        <f>AM69</f>
        <v>0</v>
      </c>
      <c r="M69" s="34">
        <f t="shared" si="218"/>
        <v>14.9</v>
      </c>
      <c r="N69" s="125">
        <v>13</v>
      </c>
      <c r="O69" s="6"/>
      <c r="P69" s="151"/>
      <c r="Q69" s="21"/>
      <c r="R69" s="107"/>
      <c r="S69" s="113"/>
      <c r="T69" s="112"/>
      <c r="U69" s="36"/>
      <c r="V69" s="84">
        <f t="shared" si="245"/>
        <v>0</v>
      </c>
      <c r="W69" s="36">
        <v>3</v>
      </c>
      <c r="X69" s="78">
        <f t="shared" si="246"/>
        <v>0</v>
      </c>
      <c r="Y69" s="36">
        <v>3</v>
      </c>
      <c r="Z69" s="78">
        <f t="shared" si="247"/>
        <v>0</v>
      </c>
      <c r="AA69" s="36">
        <v>3</v>
      </c>
      <c r="AB69" s="78">
        <f t="shared" si="248"/>
        <v>0</v>
      </c>
      <c r="AC69" s="36">
        <v>3</v>
      </c>
      <c r="AD69" s="78">
        <f t="shared" si="249"/>
        <v>0</v>
      </c>
      <c r="AE69" s="36">
        <v>3</v>
      </c>
      <c r="AF69" s="78">
        <f t="shared" si="250"/>
        <v>0</v>
      </c>
      <c r="AG69" s="98">
        <f t="shared" si="252"/>
        <v>0</v>
      </c>
      <c r="AH69" s="36">
        <v>3</v>
      </c>
      <c r="AI69" s="106">
        <f t="shared" si="251"/>
        <v>0</v>
      </c>
      <c r="AJ69" s="115">
        <v>0</v>
      </c>
      <c r="AK69" s="116">
        <v>0</v>
      </c>
      <c r="AL69" s="117">
        <v>0</v>
      </c>
      <c r="AM69" s="118">
        <v>0</v>
      </c>
      <c r="AN69" s="97"/>
      <c r="AO69" s="42">
        <f t="shared" si="253"/>
        <v>7.4499999999999993</v>
      </c>
      <c r="AP69" s="99">
        <f t="shared" si="254"/>
        <v>5.2149999999999999</v>
      </c>
      <c r="AQ69" s="104">
        <f t="shared" si="255"/>
        <v>4.0975000000000001</v>
      </c>
      <c r="AR69" s="105">
        <f t="shared" ref="AR69:AR84" si="269">(M69-L69)/100*AR65+AQ69</f>
        <v>4.9245291562500002</v>
      </c>
      <c r="AS69" s="100">
        <f t="shared" si="256"/>
        <v>3.5015000000000001</v>
      </c>
      <c r="AT69" s="45">
        <f t="shared" ref="AT69:AT84" si="270">(M69-L69)/100*AT65+AS69</f>
        <v>4.2082340062499997</v>
      </c>
      <c r="AU69" s="101">
        <f t="shared" si="257"/>
        <v>3.0545</v>
      </c>
      <c r="AV69" s="101">
        <f t="shared" ref="AV69:AV84" si="271">(M69-L69)/100*AV65+AU69</f>
        <v>3.6710126437500001</v>
      </c>
      <c r="AW69" s="44">
        <f t="shared" si="258"/>
        <v>2.4435999999999996</v>
      </c>
      <c r="AX69" s="44">
        <f t="shared" ref="AX69:AX84" si="272">(M69-L69)/100*AX65+AW69</f>
        <v>2.9368101149999997</v>
      </c>
      <c r="AY69" s="48">
        <f t="shared" si="259"/>
        <v>1.49</v>
      </c>
      <c r="AZ69" s="47">
        <f t="shared" si="260"/>
        <v>0.745</v>
      </c>
      <c r="BA69" s="49">
        <f t="shared" si="261"/>
        <v>0.44699999999999995</v>
      </c>
      <c r="BB69" s="52">
        <f t="shared" ref="BB69:BB84" si="273">(M69-L69)/100*BB65</f>
        <v>0</v>
      </c>
      <c r="BC69" s="54">
        <f t="shared" si="262"/>
        <v>0.29799999999999999</v>
      </c>
      <c r="BD69" s="55">
        <f t="shared" si="263"/>
        <v>0.14899999999999999</v>
      </c>
      <c r="BE69" s="56">
        <f t="shared" si="264"/>
        <v>0.14899999999999999</v>
      </c>
      <c r="BF69" s="57">
        <f t="shared" si="265"/>
        <v>0.29799999999999999</v>
      </c>
      <c r="BG69" s="58">
        <f t="shared" si="266"/>
        <v>0.44699999999999995</v>
      </c>
      <c r="BH69" s="5"/>
    </row>
    <row r="70" spans="1:60" s="12" customFormat="1" ht="25.15" customHeight="1" x14ac:dyDescent="0.25">
      <c r="A70" s="63" t="s">
        <v>109</v>
      </c>
      <c r="B70" s="32">
        <v>4.8</v>
      </c>
      <c r="C70" s="32">
        <v>7.5</v>
      </c>
      <c r="D70" s="32">
        <f t="shared" si="216"/>
        <v>0</v>
      </c>
      <c r="E70" s="32">
        <f t="shared" si="244"/>
        <v>0</v>
      </c>
      <c r="F70" s="32">
        <f t="shared" si="242"/>
        <v>0</v>
      </c>
      <c r="G70" s="32">
        <f t="shared" si="243"/>
        <v>0</v>
      </c>
      <c r="H70" s="32">
        <f>AI70</f>
        <v>0</v>
      </c>
      <c r="I70" s="87">
        <f t="shared" si="267"/>
        <v>0</v>
      </c>
      <c r="J70" s="86">
        <f t="shared" si="268"/>
        <v>0</v>
      </c>
      <c r="K70" s="87">
        <f t="shared" ref="K70:K84" si="274">AL70</f>
        <v>0</v>
      </c>
      <c r="L70" s="33">
        <f>AM70</f>
        <v>0</v>
      </c>
      <c r="M70" s="34">
        <f t="shared" si="218"/>
        <v>12.3</v>
      </c>
      <c r="N70" s="125">
        <v>14</v>
      </c>
      <c r="O70" s="6"/>
      <c r="P70" s="151"/>
      <c r="Q70" s="21"/>
      <c r="R70" s="107"/>
      <c r="S70" s="113"/>
      <c r="T70" s="112"/>
      <c r="U70" s="36"/>
      <c r="V70" s="84">
        <f t="shared" si="245"/>
        <v>0</v>
      </c>
      <c r="W70" s="36">
        <v>4</v>
      </c>
      <c r="X70" s="78">
        <f t="shared" si="246"/>
        <v>0</v>
      </c>
      <c r="Y70" s="36">
        <v>4</v>
      </c>
      <c r="Z70" s="78">
        <f t="shared" si="247"/>
        <v>0</v>
      </c>
      <c r="AA70" s="36">
        <v>4</v>
      </c>
      <c r="AB70" s="78">
        <f t="shared" si="248"/>
        <v>0</v>
      </c>
      <c r="AC70" s="36">
        <v>4</v>
      </c>
      <c r="AD70" s="78">
        <f t="shared" si="249"/>
        <v>0</v>
      </c>
      <c r="AE70" s="36">
        <v>4</v>
      </c>
      <c r="AF70" s="78">
        <f t="shared" si="250"/>
        <v>0</v>
      </c>
      <c r="AG70" s="98">
        <f t="shared" si="252"/>
        <v>0</v>
      </c>
      <c r="AH70" s="36">
        <v>4</v>
      </c>
      <c r="AI70" s="106">
        <f t="shared" si="251"/>
        <v>0</v>
      </c>
      <c r="AJ70" s="115">
        <v>0</v>
      </c>
      <c r="AK70" s="116">
        <v>0</v>
      </c>
      <c r="AL70" s="117">
        <v>0</v>
      </c>
      <c r="AM70" s="118">
        <v>0</v>
      </c>
      <c r="AN70" s="97"/>
      <c r="AO70" s="42">
        <f t="shared" si="253"/>
        <v>6.15</v>
      </c>
      <c r="AP70" s="99">
        <f t="shared" si="254"/>
        <v>4.3050000000000006</v>
      </c>
      <c r="AQ70" s="104">
        <f t="shared" si="255"/>
        <v>3.3825000000000003</v>
      </c>
      <c r="AR70" s="105">
        <f t="shared" si="269"/>
        <v>3.9780849850500006</v>
      </c>
      <c r="AS70" s="100">
        <f t="shared" si="256"/>
        <v>2.8905000000000003</v>
      </c>
      <c r="AT70" s="45">
        <f t="shared" si="270"/>
        <v>3.3994544417700006</v>
      </c>
      <c r="AU70" s="101">
        <f t="shared" si="257"/>
        <v>2.5215000000000001</v>
      </c>
      <c r="AV70" s="101">
        <f t="shared" si="271"/>
        <v>2.9654815343100003</v>
      </c>
      <c r="AW70" s="44">
        <f t="shared" si="258"/>
        <v>2.0171999999999999</v>
      </c>
      <c r="AX70" s="44">
        <f t="shared" si="272"/>
        <v>2.372385227448</v>
      </c>
      <c r="AY70" s="48">
        <f t="shared" si="259"/>
        <v>1.2300000000000002</v>
      </c>
      <c r="AZ70" s="47">
        <f t="shared" si="260"/>
        <v>0.6150000000000001</v>
      </c>
      <c r="BA70" s="49">
        <f t="shared" si="261"/>
        <v>0.36900000000000005</v>
      </c>
      <c r="BB70" s="52">
        <f t="shared" si="273"/>
        <v>0</v>
      </c>
      <c r="BC70" s="54">
        <f t="shared" si="262"/>
        <v>0.24600000000000002</v>
      </c>
      <c r="BD70" s="55">
        <f t="shared" si="263"/>
        <v>0.12300000000000001</v>
      </c>
      <c r="BE70" s="56">
        <f t="shared" si="264"/>
        <v>0.12300000000000001</v>
      </c>
      <c r="BF70" s="57">
        <f t="shared" si="265"/>
        <v>0.24600000000000002</v>
      </c>
      <c r="BG70" s="58">
        <f t="shared" si="266"/>
        <v>0.36900000000000005</v>
      </c>
      <c r="BH70" s="5"/>
    </row>
    <row r="71" spans="1:60" s="12" customFormat="1" ht="25.15" customHeight="1" x14ac:dyDescent="0.25">
      <c r="A71" s="63" t="s">
        <v>125</v>
      </c>
      <c r="B71" s="32">
        <v>4.4000000000000004</v>
      </c>
      <c r="C71" s="32">
        <v>4.2</v>
      </c>
      <c r="D71" s="32">
        <f t="shared" si="216"/>
        <v>0</v>
      </c>
      <c r="E71" s="32">
        <f t="shared" si="244"/>
        <v>0</v>
      </c>
      <c r="F71" s="32">
        <f t="shared" si="242"/>
        <v>0</v>
      </c>
      <c r="G71" s="32">
        <v>3.6</v>
      </c>
      <c r="H71" s="32">
        <f>AI71</f>
        <v>0</v>
      </c>
      <c r="I71" s="87">
        <f t="shared" si="267"/>
        <v>0</v>
      </c>
      <c r="J71" s="86">
        <f t="shared" si="268"/>
        <v>0</v>
      </c>
      <c r="K71" s="87">
        <f t="shared" si="274"/>
        <v>0</v>
      </c>
      <c r="L71" s="33">
        <f>AM71</f>
        <v>0</v>
      </c>
      <c r="M71" s="34">
        <f t="shared" si="218"/>
        <v>12.200000000000001</v>
      </c>
      <c r="N71" s="125">
        <v>15</v>
      </c>
      <c r="O71" s="6"/>
      <c r="P71" s="151"/>
      <c r="Q71" s="21"/>
      <c r="R71" s="107"/>
      <c r="S71" s="113"/>
      <c r="T71" s="112"/>
      <c r="U71" s="36"/>
      <c r="V71" s="84">
        <f t="shared" si="245"/>
        <v>0</v>
      </c>
      <c r="W71" s="36">
        <v>5</v>
      </c>
      <c r="X71" s="78">
        <f t="shared" si="246"/>
        <v>0</v>
      </c>
      <c r="Y71" s="36">
        <v>5</v>
      </c>
      <c r="Z71" s="78">
        <f t="shared" si="247"/>
        <v>0</v>
      </c>
      <c r="AA71" s="36">
        <v>5</v>
      </c>
      <c r="AB71" s="78">
        <f t="shared" si="248"/>
        <v>0</v>
      </c>
      <c r="AC71" s="36">
        <v>5</v>
      </c>
      <c r="AD71" s="78">
        <f t="shared" si="249"/>
        <v>0</v>
      </c>
      <c r="AE71" s="36">
        <v>5</v>
      </c>
      <c r="AF71" s="78">
        <f t="shared" si="250"/>
        <v>0</v>
      </c>
      <c r="AG71" s="98">
        <f t="shared" si="252"/>
        <v>0</v>
      </c>
      <c r="AH71" s="36">
        <v>5</v>
      </c>
      <c r="AI71" s="106">
        <f t="shared" si="251"/>
        <v>0</v>
      </c>
      <c r="AJ71" s="115">
        <v>0</v>
      </c>
      <c r="AK71" s="116">
        <v>0</v>
      </c>
      <c r="AL71" s="117">
        <v>0</v>
      </c>
      <c r="AM71" s="118">
        <v>0</v>
      </c>
      <c r="AN71" s="97"/>
      <c r="AO71" s="42">
        <f t="shared" si="253"/>
        <v>6.1000000000000005</v>
      </c>
      <c r="AP71" s="99">
        <f t="shared" si="254"/>
        <v>4.2700000000000005</v>
      </c>
      <c r="AQ71" s="104">
        <f t="shared" si="255"/>
        <v>3.3550000000000004</v>
      </c>
      <c r="AR71" s="105">
        <f t="shared" si="269"/>
        <v>3.8492473607500006</v>
      </c>
      <c r="AS71" s="100">
        <f t="shared" si="256"/>
        <v>2.8670000000000004</v>
      </c>
      <c r="AT71" s="45">
        <f t="shared" si="270"/>
        <v>3.2893568355500005</v>
      </c>
      <c r="AU71" s="101">
        <f t="shared" si="257"/>
        <v>2.5010000000000003</v>
      </c>
      <c r="AV71" s="101">
        <f t="shared" si="271"/>
        <v>2.8694389416500004</v>
      </c>
      <c r="AW71" s="44">
        <f t="shared" si="258"/>
        <v>2.0007999999999999</v>
      </c>
      <c r="AX71" s="44">
        <f t="shared" si="272"/>
        <v>2.2955511533199999</v>
      </c>
      <c r="AY71" s="48">
        <f t="shared" si="259"/>
        <v>1.2200000000000002</v>
      </c>
      <c r="AZ71" s="47">
        <f t="shared" si="260"/>
        <v>0.6100000000000001</v>
      </c>
      <c r="BA71" s="49">
        <f t="shared" si="261"/>
        <v>0.36600000000000005</v>
      </c>
      <c r="BB71" s="52">
        <f t="shared" si="273"/>
        <v>0</v>
      </c>
      <c r="BC71" s="54">
        <f t="shared" si="262"/>
        <v>0.24400000000000002</v>
      </c>
      <c r="BD71" s="55">
        <f t="shared" si="263"/>
        <v>0.12200000000000001</v>
      </c>
      <c r="BE71" s="56">
        <f t="shared" si="264"/>
        <v>0.12200000000000001</v>
      </c>
      <c r="BF71" s="57">
        <f t="shared" si="265"/>
        <v>0.24400000000000002</v>
      </c>
      <c r="BG71" s="58">
        <f t="shared" si="266"/>
        <v>0.36600000000000005</v>
      </c>
      <c r="BH71" s="5"/>
    </row>
    <row r="72" spans="1:60" s="12" customFormat="1" ht="25.15" customHeight="1" x14ac:dyDescent="0.25">
      <c r="A72" s="63" t="s">
        <v>126</v>
      </c>
      <c r="B72" s="32">
        <v>6</v>
      </c>
      <c r="C72" s="32">
        <v>3.9</v>
      </c>
      <c r="D72" s="32">
        <f t="shared" si="216"/>
        <v>0</v>
      </c>
      <c r="E72" s="32">
        <f t="shared" si="244"/>
        <v>0</v>
      </c>
      <c r="F72" s="32">
        <f t="shared" si="242"/>
        <v>0</v>
      </c>
      <c r="G72" s="32">
        <f t="shared" ref="G72:G84" si="275">AF72</f>
        <v>0</v>
      </c>
      <c r="H72" s="32">
        <f>AI72</f>
        <v>0</v>
      </c>
      <c r="I72" s="87">
        <f t="shared" si="267"/>
        <v>0</v>
      </c>
      <c r="J72" s="86">
        <f t="shared" si="268"/>
        <v>0</v>
      </c>
      <c r="K72" s="87">
        <f t="shared" si="274"/>
        <v>0</v>
      </c>
      <c r="L72" s="33">
        <v>2.2400000000000002</v>
      </c>
      <c r="M72" s="34">
        <f t="shared" si="218"/>
        <v>12.14</v>
      </c>
      <c r="N72" s="125">
        <v>16</v>
      </c>
      <c r="O72" s="6"/>
      <c r="P72" s="151"/>
      <c r="Q72" s="21"/>
      <c r="R72" s="107"/>
      <c r="S72" s="113"/>
      <c r="T72" s="112"/>
      <c r="U72" s="36"/>
      <c r="V72" s="84">
        <f t="shared" si="245"/>
        <v>0</v>
      </c>
      <c r="W72" s="36">
        <v>6</v>
      </c>
      <c r="X72" s="78">
        <f t="shared" si="246"/>
        <v>0</v>
      </c>
      <c r="Y72" s="36">
        <v>6</v>
      </c>
      <c r="Z72" s="78">
        <f t="shared" si="247"/>
        <v>0</v>
      </c>
      <c r="AA72" s="36">
        <v>6</v>
      </c>
      <c r="AB72" s="78">
        <f t="shared" si="248"/>
        <v>0</v>
      </c>
      <c r="AC72" s="36">
        <v>6</v>
      </c>
      <c r="AD72" s="78">
        <f t="shared" si="249"/>
        <v>0</v>
      </c>
      <c r="AE72" s="36">
        <v>6</v>
      </c>
      <c r="AF72" s="78">
        <f t="shared" si="250"/>
        <v>0</v>
      </c>
      <c r="AG72" s="98">
        <f t="shared" si="252"/>
        <v>0</v>
      </c>
      <c r="AH72" s="36">
        <v>6</v>
      </c>
      <c r="AI72" s="106">
        <f t="shared" si="251"/>
        <v>0</v>
      </c>
      <c r="AJ72" s="115">
        <v>0</v>
      </c>
      <c r="AK72" s="116">
        <v>0</v>
      </c>
      <c r="AL72" s="117">
        <v>0</v>
      </c>
      <c r="AM72" s="118">
        <v>0</v>
      </c>
      <c r="AN72" s="97"/>
      <c r="AO72" s="42">
        <f t="shared" si="253"/>
        <v>4.95</v>
      </c>
      <c r="AP72" s="99">
        <f t="shared" si="254"/>
        <v>3.4650000000000003</v>
      </c>
      <c r="AQ72" s="104">
        <f t="shared" si="255"/>
        <v>2.7225000000000001</v>
      </c>
      <c r="AR72" s="105">
        <f t="shared" si="269"/>
        <v>3.1222696866074999</v>
      </c>
      <c r="AS72" s="100">
        <f t="shared" si="256"/>
        <v>2.3265000000000002</v>
      </c>
      <c r="AT72" s="45">
        <f t="shared" si="270"/>
        <v>2.6681213685555001</v>
      </c>
      <c r="AU72" s="101">
        <f t="shared" si="257"/>
        <v>2.0295000000000001</v>
      </c>
      <c r="AV72" s="101">
        <f t="shared" si="271"/>
        <v>2.3275101300165</v>
      </c>
      <c r="AW72" s="44">
        <f t="shared" si="258"/>
        <v>1.6235999999999999</v>
      </c>
      <c r="AX72" s="44">
        <f t="shared" si="272"/>
        <v>1.8620081040131999</v>
      </c>
      <c r="AY72" s="48">
        <f t="shared" si="259"/>
        <v>0.99</v>
      </c>
      <c r="AZ72" s="47">
        <f t="shared" si="260"/>
        <v>0.495</v>
      </c>
      <c r="BA72" s="49">
        <f t="shared" si="261"/>
        <v>0.29700000000000004</v>
      </c>
      <c r="BB72" s="52">
        <f t="shared" si="273"/>
        <v>0</v>
      </c>
      <c r="BC72" s="54">
        <f t="shared" si="262"/>
        <v>0.19800000000000001</v>
      </c>
      <c r="BD72" s="55">
        <f t="shared" si="263"/>
        <v>9.9000000000000005E-2</v>
      </c>
      <c r="BE72" s="56">
        <f t="shared" si="264"/>
        <v>9.9000000000000005E-2</v>
      </c>
      <c r="BF72" s="57">
        <f t="shared" si="265"/>
        <v>0.19800000000000001</v>
      </c>
      <c r="BG72" s="58">
        <f t="shared" si="266"/>
        <v>0.29700000000000004</v>
      </c>
      <c r="BH72" s="5"/>
    </row>
    <row r="73" spans="1:60" s="12" customFormat="1" ht="25.15" customHeight="1" x14ac:dyDescent="0.25">
      <c r="A73" s="63" t="s">
        <v>128</v>
      </c>
      <c r="B73" s="32">
        <v>1.2</v>
      </c>
      <c r="C73" s="32">
        <v>8.4</v>
      </c>
      <c r="D73" s="32">
        <f t="shared" si="216"/>
        <v>0</v>
      </c>
      <c r="E73" s="32">
        <f t="shared" si="244"/>
        <v>0</v>
      </c>
      <c r="F73" s="32">
        <f t="shared" si="242"/>
        <v>0</v>
      </c>
      <c r="G73" s="32">
        <f t="shared" si="275"/>
        <v>0</v>
      </c>
      <c r="H73" s="32">
        <v>0.1</v>
      </c>
      <c r="I73" s="87">
        <f t="shared" si="267"/>
        <v>0</v>
      </c>
      <c r="J73" s="86">
        <f t="shared" si="268"/>
        <v>0</v>
      </c>
      <c r="K73" s="87">
        <f t="shared" si="274"/>
        <v>0</v>
      </c>
      <c r="L73" s="33">
        <v>1.93</v>
      </c>
      <c r="M73" s="34">
        <f t="shared" si="218"/>
        <v>11.629999999999999</v>
      </c>
      <c r="N73" s="125">
        <v>17</v>
      </c>
      <c r="O73" s="6"/>
      <c r="P73" s="151"/>
      <c r="Q73" s="21"/>
      <c r="R73" s="107"/>
      <c r="S73" s="113"/>
      <c r="T73" s="112"/>
      <c r="U73" s="36"/>
      <c r="V73" s="84">
        <f t="shared" si="245"/>
        <v>0</v>
      </c>
      <c r="W73" s="36">
        <v>7</v>
      </c>
      <c r="X73" s="78">
        <f t="shared" si="246"/>
        <v>0</v>
      </c>
      <c r="Y73" s="36">
        <v>7</v>
      </c>
      <c r="Z73" s="78">
        <f t="shared" si="247"/>
        <v>0</v>
      </c>
      <c r="AA73" s="36">
        <v>7</v>
      </c>
      <c r="AB73" s="78">
        <f t="shared" si="248"/>
        <v>0</v>
      </c>
      <c r="AC73" s="36">
        <v>7</v>
      </c>
      <c r="AD73" s="78">
        <f t="shared" si="249"/>
        <v>0</v>
      </c>
      <c r="AE73" s="36">
        <v>7</v>
      </c>
      <c r="AF73" s="78">
        <f t="shared" si="250"/>
        <v>0</v>
      </c>
      <c r="AG73" s="98">
        <f t="shared" si="252"/>
        <v>0</v>
      </c>
      <c r="AH73" s="36">
        <v>7</v>
      </c>
      <c r="AI73" s="106">
        <f t="shared" si="251"/>
        <v>0</v>
      </c>
      <c r="AJ73" s="115">
        <v>0</v>
      </c>
      <c r="AK73" s="116">
        <v>0</v>
      </c>
      <c r="AL73" s="117">
        <v>0</v>
      </c>
      <c r="AM73" s="118">
        <v>0</v>
      </c>
      <c r="AN73" s="97"/>
      <c r="AO73" s="42">
        <f t="shared" si="253"/>
        <v>4.8499999999999996</v>
      </c>
      <c r="AP73" s="99">
        <f t="shared" si="254"/>
        <v>3.3949999999999996</v>
      </c>
      <c r="AQ73" s="104">
        <f t="shared" si="255"/>
        <v>2.6674999999999995</v>
      </c>
      <c r="AR73" s="105">
        <f t="shared" si="269"/>
        <v>3.1451793281562495</v>
      </c>
      <c r="AS73" s="100">
        <f t="shared" si="256"/>
        <v>2.2794999999999996</v>
      </c>
      <c r="AT73" s="45">
        <f t="shared" si="270"/>
        <v>2.6876986986062494</v>
      </c>
      <c r="AU73" s="101">
        <f t="shared" si="257"/>
        <v>1.9884999999999997</v>
      </c>
      <c r="AV73" s="101">
        <f t="shared" si="271"/>
        <v>2.3445882264437499</v>
      </c>
      <c r="AW73" s="44">
        <f t="shared" si="258"/>
        <v>1.5907999999999998</v>
      </c>
      <c r="AX73" s="44">
        <f t="shared" si="272"/>
        <v>1.8756705811549996</v>
      </c>
      <c r="AY73" s="48">
        <f t="shared" si="259"/>
        <v>0.96999999999999986</v>
      </c>
      <c r="AZ73" s="47">
        <f t="shared" si="260"/>
        <v>0.48499999999999993</v>
      </c>
      <c r="BA73" s="49">
        <f t="shared" si="261"/>
        <v>0.29099999999999998</v>
      </c>
      <c r="BB73" s="52">
        <f t="shared" si="273"/>
        <v>0</v>
      </c>
      <c r="BC73" s="54">
        <f t="shared" si="262"/>
        <v>0.19399999999999998</v>
      </c>
      <c r="BD73" s="55">
        <f t="shared" si="263"/>
        <v>9.6999999999999989E-2</v>
      </c>
      <c r="BE73" s="56">
        <f t="shared" si="264"/>
        <v>9.6999999999999989E-2</v>
      </c>
      <c r="BF73" s="57">
        <f t="shared" si="265"/>
        <v>0.19399999999999998</v>
      </c>
      <c r="BG73" s="58">
        <f t="shared" si="266"/>
        <v>0.29099999999999998</v>
      </c>
      <c r="BH73" s="5"/>
    </row>
    <row r="74" spans="1:60" s="12" customFormat="1" ht="25.15" customHeight="1" x14ac:dyDescent="0.25">
      <c r="A74" s="63" t="s">
        <v>115</v>
      </c>
      <c r="B74" s="32">
        <v>6</v>
      </c>
      <c r="C74" s="32">
        <v>1.8</v>
      </c>
      <c r="D74" s="32">
        <f t="shared" si="216"/>
        <v>0</v>
      </c>
      <c r="E74" s="32">
        <f t="shared" si="244"/>
        <v>0</v>
      </c>
      <c r="F74" s="32">
        <f t="shared" si="242"/>
        <v>0</v>
      </c>
      <c r="G74" s="32">
        <f t="shared" si="275"/>
        <v>0</v>
      </c>
      <c r="H74" s="32">
        <v>1.6</v>
      </c>
      <c r="I74" s="87">
        <f t="shared" si="267"/>
        <v>0</v>
      </c>
      <c r="J74" s="86">
        <f t="shared" si="268"/>
        <v>0</v>
      </c>
      <c r="K74" s="87">
        <f t="shared" si="274"/>
        <v>0</v>
      </c>
      <c r="L74" s="33">
        <v>1.88</v>
      </c>
      <c r="M74" s="34">
        <f t="shared" si="218"/>
        <v>11.280000000000001</v>
      </c>
      <c r="N74" s="125">
        <v>18</v>
      </c>
      <c r="O74" s="6"/>
      <c r="P74" s="151"/>
      <c r="Q74" s="21"/>
      <c r="R74" s="107"/>
      <c r="S74" s="113"/>
      <c r="T74" s="112"/>
      <c r="U74" s="36"/>
      <c r="V74" s="84">
        <f t="shared" ref="V74:V84" si="276">U74*V65</f>
        <v>0</v>
      </c>
      <c r="W74" s="36">
        <v>8</v>
      </c>
      <c r="X74" s="78">
        <f t="shared" ref="X74:X84" si="277">W74*X65</f>
        <v>0</v>
      </c>
      <c r="Y74" s="36">
        <v>8</v>
      </c>
      <c r="Z74" s="78">
        <f t="shared" ref="Z74:Z84" si="278">Y74*Z65</f>
        <v>0</v>
      </c>
      <c r="AA74" s="36">
        <v>8</v>
      </c>
      <c r="AB74" s="78">
        <f t="shared" ref="AB74:AB84" si="279">AA74*AB65</f>
        <v>0</v>
      </c>
      <c r="AC74" s="36">
        <v>8</v>
      </c>
      <c r="AD74" s="78">
        <f t="shared" ref="AD74:AD84" si="280">AC74*AD65</f>
        <v>0</v>
      </c>
      <c r="AE74" s="36">
        <v>8</v>
      </c>
      <c r="AF74" s="78">
        <f t="shared" ref="AF74:AF84" si="281">AE74*AF65</f>
        <v>0</v>
      </c>
      <c r="AG74" s="98">
        <f t="shared" si="252"/>
        <v>0</v>
      </c>
      <c r="AH74" s="36">
        <v>8</v>
      </c>
      <c r="AI74" s="106">
        <f t="shared" ref="AI74:AI84" si="282">AH74*AI65</f>
        <v>0</v>
      </c>
      <c r="AJ74" s="115">
        <v>0</v>
      </c>
      <c r="AK74" s="116">
        <v>0</v>
      </c>
      <c r="AL74" s="117">
        <v>0</v>
      </c>
      <c r="AM74" s="118">
        <v>0</v>
      </c>
      <c r="AN74" s="97"/>
      <c r="AO74" s="42">
        <f t="shared" si="253"/>
        <v>4.7000000000000011</v>
      </c>
      <c r="AP74" s="99">
        <f t="shared" si="254"/>
        <v>3.2900000000000009</v>
      </c>
      <c r="AQ74" s="104">
        <f t="shared" si="255"/>
        <v>2.5850000000000009</v>
      </c>
      <c r="AR74" s="105">
        <f t="shared" si="269"/>
        <v>2.9589399885947012</v>
      </c>
      <c r="AS74" s="100">
        <f t="shared" si="256"/>
        <v>2.2090000000000005</v>
      </c>
      <c r="AT74" s="45">
        <f t="shared" si="270"/>
        <v>2.5285487175263808</v>
      </c>
      <c r="AU74" s="101">
        <f t="shared" si="257"/>
        <v>1.9270000000000005</v>
      </c>
      <c r="AV74" s="101">
        <f t="shared" si="271"/>
        <v>2.2057552642251408</v>
      </c>
      <c r="AW74" s="44">
        <f t="shared" si="258"/>
        <v>1.5416000000000003</v>
      </c>
      <c r="AX74" s="44">
        <f t="shared" si="272"/>
        <v>1.7646042113801124</v>
      </c>
      <c r="AY74" s="48">
        <f t="shared" si="259"/>
        <v>0.94000000000000028</v>
      </c>
      <c r="AZ74" s="47">
        <f t="shared" si="260"/>
        <v>0.47000000000000014</v>
      </c>
      <c r="BA74" s="49">
        <f t="shared" si="261"/>
        <v>0.28200000000000008</v>
      </c>
      <c r="BB74" s="52">
        <f t="shared" si="273"/>
        <v>0</v>
      </c>
      <c r="BC74" s="54">
        <f t="shared" si="262"/>
        <v>0.18800000000000006</v>
      </c>
      <c r="BD74" s="55">
        <f t="shared" si="263"/>
        <v>9.4000000000000028E-2</v>
      </c>
      <c r="BE74" s="56">
        <f t="shared" si="264"/>
        <v>9.4000000000000028E-2</v>
      </c>
      <c r="BF74" s="57">
        <f t="shared" si="265"/>
        <v>0.18800000000000006</v>
      </c>
      <c r="BG74" s="58">
        <f t="shared" si="266"/>
        <v>0.28200000000000008</v>
      </c>
      <c r="BH74" s="5"/>
    </row>
    <row r="75" spans="1:60" s="12" customFormat="1" ht="25.15" customHeight="1" x14ac:dyDescent="0.25">
      <c r="A75" s="63" t="s">
        <v>123</v>
      </c>
      <c r="B75" s="32">
        <v>3.6</v>
      </c>
      <c r="C75" s="32">
        <v>5.4</v>
      </c>
      <c r="D75" s="32">
        <f t="shared" si="216"/>
        <v>0</v>
      </c>
      <c r="E75" s="32">
        <f t="shared" si="244"/>
        <v>0</v>
      </c>
      <c r="F75" s="32">
        <f t="shared" si="242"/>
        <v>0</v>
      </c>
      <c r="G75" s="32">
        <f t="shared" si="275"/>
        <v>0</v>
      </c>
      <c r="H75" s="32">
        <f>AI75</f>
        <v>0</v>
      </c>
      <c r="I75" s="87">
        <f t="shared" si="267"/>
        <v>0</v>
      </c>
      <c r="J75" s="86">
        <f t="shared" si="268"/>
        <v>0</v>
      </c>
      <c r="K75" s="87">
        <f t="shared" si="274"/>
        <v>0</v>
      </c>
      <c r="L75" s="33">
        <v>2.21</v>
      </c>
      <c r="M75" s="34">
        <f t="shared" si="218"/>
        <v>11.21</v>
      </c>
      <c r="N75" s="125">
        <v>19</v>
      </c>
      <c r="O75" s="6"/>
      <c r="P75" s="151"/>
      <c r="Q75" s="21"/>
      <c r="R75" s="107"/>
      <c r="S75" s="113"/>
      <c r="T75" s="112"/>
      <c r="U75" s="36"/>
      <c r="V75" s="84">
        <f t="shared" si="276"/>
        <v>0</v>
      </c>
      <c r="W75" s="36">
        <v>9</v>
      </c>
      <c r="X75" s="78">
        <f t="shared" si="277"/>
        <v>0</v>
      </c>
      <c r="Y75" s="36">
        <v>9</v>
      </c>
      <c r="Z75" s="78">
        <f t="shared" si="278"/>
        <v>0</v>
      </c>
      <c r="AA75" s="36">
        <v>9</v>
      </c>
      <c r="AB75" s="78">
        <f t="shared" si="279"/>
        <v>0</v>
      </c>
      <c r="AC75" s="36">
        <v>9</v>
      </c>
      <c r="AD75" s="78">
        <f t="shared" si="280"/>
        <v>0</v>
      </c>
      <c r="AE75" s="36">
        <v>9</v>
      </c>
      <c r="AF75" s="78">
        <f t="shared" si="281"/>
        <v>0</v>
      </c>
      <c r="AG75" s="98">
        <f t="shared" si="252"/>
        <v>0</v>
      </c>
      <c r="AH75" s="36">
        <v>9</v>
      </c>
      <c r="AI75" s="106">
        <f t="shared" si="282"/>
        <v>0</v>
      </c>
      <c r="AJ75" s="115">
        <v>0</v>
      </c>
      <c r="AK75" s="116">
        <v>0</v>
      </c>
      <c r="AL75" s="117">
        <v>0</v>
      </c>
      <c r="AM75" s="118">
        <v>0</v>
      </c>
      <c r="AN75" s="97"/>
      <c r="AO75" s="42">
        <f t="shared" si="253"/>
        <v>4.5</v>
      </c>
      <c r="AP75" s="99">
        <f t="shared" si="254"/>
        <v>3.15</v>
      </c>
      <c r="AQ75" s="104">
        <f t="shared" si="255"/>
        <v>2.4750000000000001</v>
      </c>
      <c r="AR75" s="105">
        <f t="shared" si="269"/>
        <v>2.8214322624674999</v>
      </c>
      <c r="AS75" s="100">
        <f t="shared" si="256"/>
        <v>2.1149999999999998</v>
      </c>
      <c r="AT75" s="45">
        <f t="shared" si="270"/>
        <v>2.4110421151994998</v>
      </c>
      <c r="AU75" s="101">
        <f t="shared" si="257"/>
        <v>1.845</v>
      </c>
      <c r="AV75" s="101">
        <f t="shared" si="271"/>
        <v>2.1032495047484998</v>
      </c>
      <c r="AW75" s="44">
        <f t="shared" si="258"/>
        <v>1.4759999999999998</v>
      </c>
      <c r="AX75" s="44">
        <f t="shared" si="272"/>
        <v>1.6825996037987998</v>
      </c>
      <c r="AY75" s="48">
        <f t="shared" si="259"/>
        <v>0.89999999999999991</v>
      </c>
      <c r="AZ75" s="47">
        <f t="shared" si="260"/>
        <v>0.44999999999999996</v>
      </c>
      <c r="BA75" s="49">
        <f t="shared" si="261"/>
        <v>0.27</v>
      </c>
      <c r="BB75" s="52">
        <f t="shared" si="273"/>
        <v>0</v>
      </c>
      <c r="BC75" s="54">
        <f t="shared" si="262"/>
        <v>0.18</v>
      </c>
      <c r="BD75" s="55">
        <f t="shared" si="263"/>
        <v>0.09</v>
      </c>
      <c r="BE75" s="56">
        <f t="shared" si="264"/>
        <v>0.09</v>
      </c>
      <c r="BF75" s="57">
        <f t="shared" si="265"/>
        <v>0.18</v>
      </c>
      <c r="BG75" s="58">
        <f t="shared" si="266"/>
        <v>0.27</v>
      </c>
      <c r="BH75" s="5"/>
    </row>
    <row r="76" spans="1:60" s="12" customFormat="1" ht="25.15" customHeight="1" x14ac:dyDescent="0.25">
      <c r="A76" s="63" t="s">
        <v>117</v>
      </c>
      <c r="B76" s="32">
        <v>8.8000000000000007</v>
      </c>
      <c r="C76" s="32">
        <v>1.5</v>
      </c>
      <c r="D76" s="32">
        <f t="shared" si="216"/>
        <v>0</v>
      </c>
      <c r="E76" s="32">
        <f t="shared" si="244"/>
        <v>0</v>
      </c>
      <c r="F76" s="32">
        <f t="shared" si="242"/>
        <v>0</v>
      </c>
      <c r="G76" s="32">
        <f t="shared" si="275"/>
        <v>0</v>
      </c>
      <c r="H76" s="32">
        <f>AI76</f>
        <v>0</v>
      </c>
      <c r="I76" s="87">
        <f t="shared" si="267"/>
        <v>0</v>
      </c>
      <c r="J76" s="86">
        <f t="shared" si="268"/>
        <v>0</v>
      </c>
      <c r="K76" s="87">
        <f t="shared" si="274"/>
        <v>0</v>
      </c>
      <c r="L76" s="33">
        <f>AM76</f>
        <v>0</v>
      </c>
      <c r="M76" s="34">
        <f t="shared" si="218"/>
        <v>10.3</v>
      </c>
      <c r="N76" s="125">
        <v>20</v>
      </c>
      <c r="O76" s="6"/>
      <c r="P76" s="151"/>
      <c r="Q76" s="21"/>
      <c r="R76" s="107"/>
      <c r="S76" s="113"/>
      <c r="T76" s="112"/>
      <c r="U76" s="36"/>
      <c r="V76" s="84">
        <f t="shared" si="276"/>
        <v>0</v>
      </c>
      <c r="W76" s="36">
        <v>10</v>
      </c>
      <c r="X76" s="78">
        <f t="shared" si="277"/>
        <v>0</v>
      </c>
      <c r="Y76" s="36">
        <v>10</v>
      </c>
      <c r="Z76" s="78">
        <f t="shared" si="278"/>
        <v>0</v>
      </c>
      <c r="AA76" s="36">
        <v>10</v>
      </c>
      <c r="AB76" s="78">
        <f t="shared" si="279"/>
        <v>0</v>
      </c>
      <c r="AC76" s="36">
        <v>10</v>
      </c>
      <c r="AD76" s="78">
        <f t="shared" si="280"/>
        <v>0</v>
      </c>
      <c r="AE76" s="36">
        <v>10</v>
      </c>
      <c r="AF76" s="78">
        <f t="shared" si="281"/>
        <v>0</v>
      </c>
      <c r="AG76" s="98">
        <f t="shared" si="252"/>
        <v>0</v>
      </c>
      <c r="AH76" s="36">
        <v>10</v>
      </c>
      <c r="AI76" s="106">
        <f t="shared" si="282"/>
        <v>0</v>
      </c>
      <c r="AJ76" s="115">
        <v>0</v>
      </c>
      <c r="AK76" s="116">
        <v>0</v>
      </c>
      <c r="AL76" s="117">
        <v>0</v>
      </c>
      <c r="AM76" s="118">
        <v>0</v>
      </c>
      <c r="AN76" s="97"/>
      <c r="AO76" s="42">
        <f t="shared" si="253"/>
        <v>5.15</v>
      </c>
      <c r="AP76" s="99">
        <f t="shared" si="254"/>
        <v>3.6050000000000004</v>
      </c>
      <c r="AQ76" s="104">
        <f t="shared" si="255"/>
        <v>2.8325</v>
      </c>
      <c r="AR76" s="105">
        <f t="shared" si="269"/>
        <v>3.1540937777205724</v>
      </c>
      <c r="AS76" s="100">
        <f t="shared" si="256"/>
        <v>2.4205000000000001</v>
      </c>
      <c r="AT76" s="45">
        <f t="shared" si="270"/>
        <v>2.6953165009612166</v>
      </c>
      <c r="AU76" s="101">
        <f t="shared" si="257"/>
        <v>2.1115000000000004</v>
      </c>
      <c r="AV76" s="101">
        <f t="shared" si="271"/>
        <v>2.3512335433916998</v>
      </c>
      <c r="AW76" s="44">
        <f t="shared" si="258"/>
        <v>1.6892</v>
      </c>
      <c r="AX76" s="44">
        <f t="shared" si="272"/>
        <v>1.8809868347133596</v>
      </c>
      <c r="AY76" s="48">
        <f t="shared" si="259"/>
        <v>1.03</v>
      </c>
      <c r="AZ76" s="47">
        <f t="shared" si="260"/>
        <v>0.51500000000000001</v>
      </c>
      <c r="BA76" s="49">
        <f t="shared" si="261"/>
        <v>0.30900000000000005</v>
      </c>
      <c r="BB76" s="52">
        <f t="shared" si="273"/>
        <v>0</v>
      </c>
      <c r="BC76" s="54">
        <f t="shared" si="262"/>
        <v>0.20600000000000002</v>
      </c>
      <c r="BD76" s="55">
        <f t="shared" si="263"/>
        <v>0.10300000000000001</v>
      </c>
      <c r="BE76" s="56">
        <f t="shared" si="264"/>
        <v>0.10300000000000001</v>
      </c>
      <c r="BF76" s="57">
        <f t="shared" si="265"/>
        <v>0.20600000000000002</v>
      </c>
      <c r="BG76" s="58">
        <f t="shared" si="266"/>
        <v>0.30900000000000005</v>
      </c>
      <c r="BH76" s="5"/>
    </row>
    <row r="77" spans="1:60" s="12" customFormat="1" ht="25.15" customHeight="1" x14ac:dyDescent="0.25">
      <c r="A77" s="63" t="s">
        <v>122</v>
      </c>
      <c r="B77" s="32">
        <v>2</v>
      </c>
      <c r="C77" s="32">
        <f>X77</f>
        <v>0</v>
      </c>
      <c r="D77" s="32">
        <f t="shared" si="216"/>
        <v>0</v>
      </c>
      <c r="E77" s="32">
        <f t="shared" si="244"/>
        <v>0</v>
      </c>
      <c r="F77" s="32">
        <f t="shared" si="242"/>
        <v>0</v>
      </c>
      <c r="G77" s="32">
        <f t="shared" si="275"/>
        <v>0</v>
      </c>
      <c r="H77" s="32">
        <v>6</v>
      </c>
      <c r="I77" s="87">
        <f t="shared" si="267"/>
        <v>0</v>
      </c>
      <c r="J77" s="86">
        <f t="shared" si="268"/>
        <v>0</v>
      </c>
      <c r="K77" s="87">
        <f t="shared" si="274"/>
        <v>0</v>
      </c>
      <c r="L77" s="33">
        <v>1.74</v>
      </c>
      <c r="M77" s="34">
        <f t="shared" si="218"/>
        <v>9.74</v>
      </c>
      <c r="N77" s="125">
        <v>21</v>
      </c>
      <c r="O77" s="6"/>
      <c r="P77" s="151"/>
      <c r="Q77" s="21"/>
      <c r="R77" s="107"/>
      <c r="S77" s="113"/>
      <c r="T77" s="112"/>
      <c r="U77" s="36"/>
      <c r="V77" s="84">
        <f t="shared" si="276"/>
        <v>0</v>
      </c>
      <c r="W77" s="36">
        <v>11</v>
      </c>
      <c r="X77" s="78">
        <f t="shared" si="277"/>
        <v>0</v>
      </c>
      <c r="Y77" s="36">
        <v>11</v>
      </c>
      <c r="Z77" s="78">
        <f t="shared" si="278"/>
        <v>0</v>
      </c>
      <c r="AA77" s="36">
        <v>11</v>
      </c>
      <c r="AB77" s="78">
        <f t="shared" si="279"/>
        <v>0</v>
      </c>
      <c r="AC77" s="36">
        <v>11</v>
      </c>
      <c r="AD77" s="78">
        <f t="shared" si="280"/>
        <v>0</v>
      </c>
      <c r="AE77" s="36">
        <v>11</v>
      </c>
      <c r="AF77" s="78">
        <f t="shared" si="281"/>
        <v>0</v>
      </c>
      <c r="AG77" s="98">
        <f t="shared" si="252"/>
        <v>0</v>
      </c>
      <c r="AH77" s="36">
        <v>11</v>
      </c>
      <c r="AI77" s="106">
        <f t="shared" si="282"/>
        <v>0</v>
      </c>
      <c r="AJ77" s="115">
        <v>0</v>
      </c>
      <c r="AK77" s="116">
        <v>0</v>
      </c>
      <c r="AL77" s="117">
        <v>0</v>
      </c>
      <c r="AM77" s="118">
        <v>0</v>
      </c>
      <c r="AN77" s="97"/>
      <c r="AO77" s="42">
        <f t="shared" si="253"/>
        <v>4</v>
      </c>
      <c r="AP77" s="99">
        <f t="shared" si="254"/>
        <v>2.8000000000000003</v>
      </c>
      <c r="AQ77" s="104">
        <f t="shared" si="255"/>
        <v>2.2000000000000002</v>
      </c>
      <c r="AR77" s="105">
        <f t="shared" si="269"/>
        <v>2.4516143462525002</v>
      </c>
      <c r="AS77" s="100">
        <f t="shared" si="256"/>
        <v>1.8800000000000001</v>
      </c>
      <c r="AT77" s="45">
        <f t="shared" si="270"/>
        <v>2.0950158958884999</v>
      </c>
      <c r="AU77" s="101">
        <f t="shared" si="257"/>
        <v>1.6400000000000001</v>
      </c>
      <c r="AV77" s="101">
        <f t="shared" si="271"/>
        <v>1.8275670581155001</v>
      </c>
      <c r="AW77" s="44">
        <f t="shared" si="258"/>
        <v>1.3119999999999998</v>
      </c>
      <c r="AX77" s="44">
        <f t="shared" si="272"/>
        <v>1.4620536464923999</v>
      </c>
      <c r="AY77" s="48">
        <f t="shared" si="259"/>
        <v>0.8</v>
      </c>
      <c r="AZ77" s="47">
        <f t="shared" si="260"/>
        <v>0.4</v>
      </c>
      <c r="BA77" s="49">
        <f t="shared" si="261"/>
        <v>0.24</v>
      </c>
      <c r="BB77" s="52">
        <f t="shared" si="273"/>
        <v>0</v>
      </c>
      <c r="BC77" s="54">
        <f t="shared" si="262"/>
        <v>0.16</v>
      </c>
      <c r="BD77" s="55">
        <f t="shared" si="263"/>
        <v>0.08</v>
      </c>
      <c r="BE77" s="56">
        <f t="shared" si="264"/>
        <v>0.08</v>
      </c>
      <c r="BF77" s="57">
        <f t="shared" si="265"/>
        <v>0.16</v>
      </c>
      <c r="BG77" s="58">
        <f t="shared" si="266"/>
        <v>0.24</v>
      </c>
      <c r="BH77" s="5"/>
    </row>
    <row r="78" spans="1:60" s="12" customFormat="1" ht="25.15" customHeight="1" x14ac:dyDescent="0.25">
      <c r="A78" s="63" t="s">
        <v>119</v>
      </c>
      <c r="B78" s="32">
        <v>5.6</v>
      </c>
      <c r="C78" s="32">
        <v>0.9</v>
      </c>
      <c r="D78" s="32">
        <f t="shared" si="216"/>
        <v>0</v>
      </c>
      <c r="E78" s="32">
        <v>0.3</v>
      </c>
      <c r="F78" s="32">
        <f t="shared" si="242"/>
        <v>0</v>
      </c>
      <c r="G78" s="32">
        <f t="shared" si="275"/>
        <v>0</v>
      </c>
      <c r="H78" s="32">
        <f>AI78</f>
        <v>0</v>
      </c>
      <c r="I78" s="87">
        <f t="shared" si="267"/>
        <v>0</v>
      </c>
      <c r="J78" s="86">
        <f t="shared" si="268"/>
        <v>0</v>
      </c>
      <c r="K78" s="87">
        <f t="shared" si="274"/>
        <v>0</v>
      </c>
      <c r="L78" s="33">
        <f>AM78</f>
        <v>0</v>
      </c>
      <c r="M78" s="34">
        <f t="shared" si="218"/>
        <v>6.8</v>
      </c>
      <c r="N78" s="125">
        <v>22</v>
      </c>
      <c r="O78" s="6"/>
      <c r="P78" s="151"/>
      <c r="Q78" s="21"/>
      <c r="R78" s="107"/>
      <c r="S78" s="113"/>
      <c r="T78" s="112"/>
      <c r="U78" s="36"/>
      <c r="V78" s="84">
        <f t="shared" si="276"/>
        <v>0</v>
      </c>
      <c r="W78" s="36">
        <v>12</v>
      </c>
      <c r="X78" s="78">
        <f t="shared" si="277"/>
        <v>0</v>
      </c>
      <c r="Y78" s="36">
        <v>12</v>
      </c>
      <c r="Z78" s="78">
        <f t="shared" si="278"/>
        <v>0</v>
      </c>
      <c r="AA78" s="36">
        <v>12</v>
      </c>
      <c r="AB78" s="78">
        <f t="shared" si="279"/>
        <v>0</v>
      </c>
      <c r="AC78" s="36">
        <v>12</v>
      </c>
      <c r="AD78" s="78">
        <f t="shared" si="280"/>
        <v>0</v>
      </c>
      <c r="AE78" s="36">
        <v>12</v>
      </c>
      <c r="AF78" s="78">
        <f t="shared" si="281"/>
        <v>0</v>
      </c>
      <c r="AG78" s="98">
        <f t="shared" si="252"/>
        <v>0</v>
      </c>
      <c r="AH78" s="36">
        <v>12</v>
      </c>
      <c r="AI78" s="106">
        <f t="shared" si="282"/>
        <v>0</v>
      </c>
      <c r="AJ78" s="115">
        <v>0</v>
      </c>
      <c r="AK78" s="116">
        <v>0</v>
      </c>
      <c r="AL78" s="117">
        <v>0</v>
      </c>
      <c r="AM78" s="118">
        <v>0</v>
      </c>
      <c r="AN78" s="97"/>
      <c r="AO78" s="42">
        <f t="shared" si="253"/>
        <v>3.4000000000000004</v>
      </c>
      <c r="AP78" s="99">
        <f t="shared" si="254"/>
        <v>2.3800000000000003</v>
      </c>
      <c r="AQ78" s="104">
        <f t="shared" si="255"/>
        <v>1.87</v>
      </c>
      <c r="AR78" s="105">
        <f t="shared" si="269"/>
        <v>2.0712079192244399</v>
      </c>
      <c r="AS78" s="100">
        <f t="shared" si="256"/>
        <v>1.5980000000000001</v>
      </c>
      <c r="AT78" s="45">
        <f t="shared" si="270"/>
        <v>1.769941312791794</v>
      </c>
      <c r="AU78" s="101">
        <f t="shared" si="257"/>
        <v>1.3940000000000001</v>
      </c>
      <c r="AV78" s="101">
        <f t="shared" si="271"/>
        <v>1.5439913579673097</v>
      </c>
      <c r="AW78" s="44">
        <f t="shared" si="258"/>
        <v>1.1152</v>
      </c>
      <c r="AX78" s="44">
        <f t="shared" si="272"/>
        <v>1.2351930863738476</v>
      </c>
      <c r="AY78" s="48">
        <f t="shared" si="259"/>
        <v>0.68</v>
      </c>
      <c r="AZ78" s="47">
        <f t="shared" si="260"/>
        <v>0.34</v>
      </c>
      <c r="BA78" s="49">
        <f t="shared" si="261"/>
        <v>0.20400000000000001</v>
      </c>
      <c r="BB78" s="52">
        <f t="shared" si="273"/>
        <v>0</v>
      </c>
      <c r="BC78" s="54">
        <f t="shared" si="262"/>
        <v>0.13600000000000001</v>
      </c>
      <c r="BD78" s="55">
        <f t="shared" si="263"/>
        <v>6.8000000000000005E-2</v>
      </c>
      <c r="BE78" s="56">
        <f t="shared" si="264"/>
        <v>6.8000000000000005E-2</v>
      </c>
      <c r="BF78" s="57">
        <f t="shared" si="265"/>
        <v>0.13600000000000001</v>
      </c>
      <c r="BG78" s="58">
        <f t="shared" si="266"/>
        <v>0.20400000000000001</v>
      </c>
      <c r="BH78" s="5"/>
    </row>
    <row r="79" spans="1:60" s="12" customFormat="1" ht="25.15" customHeight="1" x14ac:dyDescent="0.25">
      <c r="A79" s="63" t="s">
        <v>106</v>
      </c>
      <c r="B79" s="32">
        <v>1.6</v>
      </c>
      <c r="C79" s="32">
        <v>2.4</v>
      </c>
      <c r="D79" s="32">
        <f t="shared" si="216"/>
        <v>0</v>
      </c>
      <c r="E79" s="32">
        <f>AB79</f>
        <v>0</v>
      </c>
      <c r="F79" s="32">
        <f t="shared" si="242"/>
        <v>0</v>
      </c>
      <c r="G79" s="32">
        <f t="shared" si="275"/>
        <v>0</v>
      </c>
      <c r="H79" s="32">
        <f>AI79</f>
        <v>0</v>
      </c>
      <c r="I79" s="87">
        <f t="shared" si="267"/>
        <v>0</v>
      </c>
      <c r="J79" s="86">
        <f t="shared" si="268"/>
        <v>0</v>
      </c>
      <c r="K79" s="87">
        <f t="shared" si="274"/>
        <v>0</v>
      </c>
      <c r="L79" s="33">
        <v>0.82</v>
      </c>
      <c r="M79" s="34">
        <f t="shared" si="218"/>
        <v>4.82</v>
      </c>
      <c r="N79" s="125">
        <v>23</v>
      </c>
      <c r="O79" s="6"/>
      <c r="P79" s="151"/>
      <c r="Q79" s="21"/>
      <c r="R79" s="107"/>
      <c r="S79" s="113"/>
      <c r="T79" s="112"/>
      <c r="U79" s="36"/>
      <c r="V79" s="84">
        <f t="shared" si="276"/>
        <v>0</v>
      </c>
      <c r="W79" s="36">
        <v>13</v>
      </c>
      <c r="X79" s="78">
        <f t="shared" si="277"/>
        <v>0</v>
      </c>
      <c r="Y79" s="36">
        <v>13</v>
      </c>
      <c r="Z79" s="78">
        <f t="shared" si="278"/>
        <v>0</v>
      </c>
      <c r="AA79" s="36">
        <v>13</v>
      </c>
      <c r="AB79" s="78">
        <f t="shared" si="279"/>
        <v>0</v>
      </c>
      <c r="AC79" s="36">
        <v>13</v>
      </c>
      <c r="AD79" s="78">
        <f t="shared" si="280"/>
        <v>0</v>
      </c>
      <c r="AE79" s="36">
        <v>13</v>
      </c>
      <c r="AF79" s="78">
        <f t="shared" si="281"/>
        <v>0</v>
      </c>
      <c r="AG79" s="98">
        <f t="shared" si="252"/>
        <v>0</v>
      </c>
      <c r="AH79" s="36">
        <v>13</v>
      </c>
      <c r="AI79" s="106">
        <f t="shared" si="282"/>
        <v>0</v>
      </c>
      <c r="AJ79" s="115">
        <v>0</v>
      </c>
      <c r="AK79" s="116">
        <v>0</v>
      </c>
      <c r="AL79" s="117">
        <v>0</v>
      </c>
      <c r="AM79" s="118">
        <v>0</v>
      </c>
      <c r="AN79" s="97"/>
      <c r="AO79" s="42">
        <f t="shared" si="253"/>
        <v>2</v>
      </c>
      <c r="AP79" s="99">
        <f t="shared" si="254"/>
        <v>1.4000000000000001</v>
      </c>
      <c r="AQ79" s="104">
        <f t="shared" si="255"/>
        <v>1.1000000000000001</v>
      </c>
      <c r="AR79" s="105">
        <f t="shared" si="269"/>
        <v>1.2128572904987001</v>
      </c>
      <c r="AS79" s="100">
        <f t="shared" si="256"/>
        <v>0.94000000000000006</v>
      </c>
      <c r="AT79" s="45">
        <f t="shared" si="270"/>
        <v>1.03644168460798</v>
      </c>
      <c r="AU79" s="101">
        <f t="shared" si="257"/>
        <v>0.82000000000000006</v>
      </c>
      <c r="AV79" s="101">
        <f t="shared" si="271"/>
        <v>0.90412998018994006</v>
      </c>
      <c r="AW79" s="44">
        <f t="shared" si="258"/>
        <v>0.65599999999999992</v>
      </c>
      <c r="AX79" s="44">
        <f t="shared" si="272"/>
        <v>0.72330398415195196</v>
      </c>
      <c r="AY79" s="48">
        <f t="shared" si="259"/>
        <v>0.4</v>
      </c>
      <c r="AZ79" s="47">
        <f t="shared" si="260"/>
        <v>0.2</v>
      </c>
      <c r="BA79" s="49">
        <f t="shared" si="261"/>
        <v>0.12</v>
      </c>
      <c r="BB79" s="52">
        <f t="shared" si="273"/>
        <v>0</v>
      </c>
      <c r="BC79" s="54">
        <f t="shared" si="262"/>
        <v>0.08</v>
      </c>
      <c r="BD79" s="55">
        <f t="shared" si="263"/>
        <v>0.04</v>
      </c>
      <c r="BE79" s="56">
        <f t="shared" si="264"/>
        <v>0.04</v>
      </c>
      <c r="BF79" s="57">
        <f t="shared" si="265"/>
        <v>0.08</v>
      </c>
      <c r="BG79" s="58">
        <f t="shared" si="266"/>
        <v>0.12</v>
      </c>
      <c r="BH79" s="5"/>
    </row>
    <row r="80" spans="1:60" s="12" customFormat="1" ht="25.15" customHeight="1" x14ac:dyDescent="0.25">
      <c r="A80" s="63" t="s">
        <v>129</v>
      </c>
      <c r="B80" s="32">
        <v>3.6</v>
      </c>
      <c r="C80" s="32">
        <f>X80</f>
        <v>0</v>
      </c>
      <c r="D80" s="32">
        <f t="shared" si="216"/>
        <v>0</v>
      </c>
      <c r="E80" s="32">
        <f>AB80</f>
        <v>0</v>
      </c>
      <c r="F80" s="32">
        <f t="shared" si="242"/>
        <v>0</v>
      </c>
      <c r="G80" s="32">
        <f t="shared" si="275"/>
        <v>0</v>
      </c>
      <c r="H80" s="32">
        <f>AI80</f>
        <v>0</v>
      </c>
      <c r="I80" s="87">
        <f t="shared" si="267"/>
        <v>0</v>
      </c>
      <c r="J80" s="86">
        <f t="shared" si="268"/>
        <v>0</v>
      </c>
      <c r="K80" s="87">
        <f t="shared" si="274"/>
        <v>0</v>
      </c>
      <c r="L80" s="33">
        <v>0.72</v>
      </c>
      <c r="M80" s="34">
        <f t="shared" si="218"/>
        <v>4.32</v>
      </c>
      <c r="N80" s="125">
        <v>24</v>
      </c>
      <c r="O80" s="6"/>
      <c r="P80" s="151"/>
      <c r="Q80" s="21"/>
      <c r="R80" s="107"/>
      <c r="S80" s="113"/>
      <c r="T80" s="112"/>
      <c r="U80" s="36"/>
      <c r="V80" s="84">
        <f t="shared" si="276"/>
        <v>0</v>
      </c>
      <c r="W80" s="36">
        <v>14</v>
      </c>
      <c r="X80" s="78">
        <f t="shared" si="277"/>
        <v>0</v>
      </c>
      <c r="Y80" s="36">
        <v>14</v>
      </c>
      <c r="Z80" s="78">
        <f t="shared" si="278"/>
        <v>0</v>
      </c>
      <c r="AA80" s="36">
        <v>14</v>
      </c>
      <c r="AB80" s="78">
        <f t="shared" si="279"/>
        <v>0</v>
      </c>
      <c r="AC80" s="36">
        <v>14</v>
      </c>
      <c r="AD80" s="78">
        <f t="shared" si="280"/>
        <v>0</v>
      </c>
      <c r="AE80" s="36">
        <v>14</v>
      </c>
      <c r="AF80" s="78">
        <f t="shared" si="281"/>
        <v>0</v>
      </c>
      <c r="AG80" s="98">
        <f t="shared" si="252"/>
        <v>0</v>
      </c>
      <c r="AH80" s="36">
        <v>14</v>
      </c>
      <c r="AI80" s="106">
        <f t="shared" si="282"/>
        <v>0</v>
      </c>
      <c r="AJ80" s="115">
        <v>0</v>
      </c>
      <c r="AK80" s="116">
        <v>0</v>
      </c>
      <c r="AL80" s="117">
        <v>0</v>
      </c>
      <c r="AM80" s="118">
        <v>0</v>
      </c>
      <c r="AN80" s="97"/>
      <c r="AO80" s="42">
        <f t="shared" si="253"/>
        <v>1.8000000000000003</v>
      </c>
      <c r="AP80" s="99">
        <f t="shared" si="254"/>
        <v>1.2600000000000002</v>
      </c>
      <c r="AQ80" s="104">
        <f t="shared" si="255"/>
        <v>0.9900000000000001</v>
      </c>
      <c r="AR80" s="105">
        <f t="shared" si="269"/>
        <v>1.1035473759979406</v>
      </c>
      <c r="AS80" s="100">
        <f t="shared" si="256"/>
        <v>0.84600000000000009</v>
      </c>
      <c r="AT80" s="45">
        <f t="shared" si="270"/>
        <v>0.9430313940346039</v>
      </c>
      <c r="AU80" s="101">
        <f t="shared" si="257"/>
        <v>0.7380000000000001</v>
      </c>
      <c r="AV80" s="101">
        <f t="shared" si="271"/>
        <v>0.82264440756210133</v>
      </c>
      <c r="AW80" s="44">
        <f t="shared" si="258"/>
        <v>0.59040000000000004</v>
      </c>
      <c r="AX80" s="44">
        <f t="shared" si="272"/>
        <v>0.65811552604968093</v>
      </c>
      <c r="AY80" s="48">
        <f t="shared" si="259"/>
        <v>0.36000000000000004</v>
      </c>
      <c r="AZ80" s="47">
        <f t="shared" si="260"/>
        <v>0.18000000000000002</v>
      </c>
      <c r="BA80" s="49">
        <f t="shared" si="261"/>
        <v>0.10800000000000001</v>
      </c>
      <c r="BB80" s="52">
        <f t="shared" si="273"/>
        <v>0</v>
      </c>
      <c r="BC80" s="54">
        <f t="shared" si="262"/>
        <v>7.2000000000000008E-2</v>
      </c>
      <c r="BD80" s="55">
        <f t="shared" si="263"/>
        <v>3.6000000000000004E-2</v>
      </c>
      <c r="BE80" s="56">
        <f t="shared" si="264"/>
        <v>3.6000000000000004E-2</v>
      </c>
      <c r="BF80" s="57">
        <f t="shared" si="265"/>
        <v>7.2000000000000008E-2</v>
      </c>
      <c r="BG80" s="58">
        <f t="shared" si="266"/>
        <v>0.10800000000000001</v>
      </c>
      <c r="BH80" s="5"/>
    </row>
    <row r="81" spans="1:60" s="12" customFormat="1" ht="25.15" customHeight="1" x14ac:dyDescent="0.25">
      <c r="A81" s="63" t="s">
        <v>114</v>
      </c>
      <c r="B81" s="32">
        <f>V81</f>
        <v>0</v>
      </c>
      <c r="C81" s="32">
        <f>X81</f>
        <v>0</v>
      </c>
      <c r="D81" s="32">
        <f t="shared" si="216"/>
        <v>0</v>
      </c>
      <c r="E81" s="32">
        <v>0.15</v>
      </c>
      <c r="F81" s="32">
        <f t="shared" si="242"/>
        <v>0</v>
      </c>
      <c r="G81" s="32">
        <f t="shared" si="275"/>
        <v>0</v>
      </c>
      <c r="H81" s="32">
        <v>2.2999999999999998</v>
      </c>
      <c r="I81" s="87">
        <f t="shared" si="267"/>
        <v>0</v>
      </c>
      <c r="J81" s="86">
        <f t="shared" si="268"/>
        <v>0</v>
      </c>
      <c r="K81" s="87">
        <f t="shared" si="274"/>
        <v>0</v>
      </c>
      <c r="L81" s="33">
        <v>0.42</v>
      </c>
      <c r="M81" s="34">
        <f t="shared" si="218"/>
        <v>2.8699999999999997</v>
      </c>
      <c r="N81" s="125">
        <v>25</v>
      </c>
      <c r="O81" s="6"/>
      <c r="P81" s="151"/>
      <c r="Q81" s="21"/>
      <c r="R81" s="107"/>
      <c r="S81" s="113"/>
      <c r="T81" s="112"/>
      <c r="U81" s="36"/>
      <c r="V81" s="84">
        <f t="shared" si="276"/>
        <v>0</v>
      </c>
      <c r="W81" s="36">
        <v>15</v>
      </c>
      <c r="X81" s="78">
        <f t="shared" si="277"/>
        <v>0</v>
      </c>
      <c r="Y81" s="36">
        <v>15</v>
      </c>
      <c r="Z81" s="78">
        <f t="shared" si="278"/>
        <v>0</v>
      </c>
      <c r="AA81" s="36">
        <v>15</v>
      </c>
      <c r="AB81" s="78">
        <f t="shared" si="279"/>
        <v>0</v>
      </c>
      <c r="AC81" s="36">
        <v>15</v>
      </c>
      <c r="AD81" s="78">
        <f t="shared" si="280"/>
        <v>0</v>
      </c>
      <c r="AE81" s="36">
        <v>15</v>
      </c>
      <c r="AF81" s="78">
        <f t="shared" si="281"/>
        <v>0</v>
      </c>
      <c r="AG81" s="98">
        <f t="shared" si="252"/>
        <v>0</v>
      </c>
      <c r="AH81" s="36">
        <v>15</v>
      </c>
      <c r="AI81" s="106">
        <f t="shared" si="282"/>
        <v>0</v>
      </c>
      <c r="AJ81" s="115">
        <v>0</v>
      </c>
      <c r="AK81" s="116">
        <v>0</v>
      </c>
      <c r="AL81" s="117">
        <v>0</v>
      </c>
      <c r="AM81" s="118">
        <v>0</v>
      </c>
      <c r="AN81" s="97"/>
      <c r="AO81" s="42">
        <f t="shared" si="253"/>
        <v>1.2249999999999999</v>
      </c>
      <c r="AP81" s="99">
        <f t="shared" si="254"/>
        <v>0.85749999999999993</v>
      </c>
      <c r="AQ81" s="104">
        <f t="shared" si="255"/>
        <v>0.67374999999999996</v>
      </c>
      <c r="AR81" s="105">
        <f t="shared" si="269"/>
        <v>0.73381455148318619</v>
      </c>
      <c r="AS81" s="100">
        <f t="shared" si="256"/>
        <v>0.57574999999999998</v>
      </c>
      <c r="AT81" s="45">
        <f t="shared" si="270"/>
        <v>0.62707788944926823</v>
      </c>
      <c r="AU81" s="101">
        <f t="shared" si="257"/>
        <v>0.50224999999999997</v>
      </c>
      <c r="AV81" s="101">
        <f t="shared" si="271"/>
        <v>0.54702539292382968</v>
      </c>
      <c r="AW81" s="44">
        <f t="shared" si="258"/>
        <v>0.40179999999999993</v>
      </c>
      <c r="AX81" s="44">
        <f t="shared" si="272"/>
        <v>0.43762031433906373</v>
      </c>
      <c r="AY81" s="48">
        <f t="shared" si="259"/>
        <v>0.24499999999999997</v>
      </c>
      <c r="AZ81" s="47">
        <f t="shared" si="260"/>
        <v>0.12249999999999998</v>
      </c>
      <c r="BA81" s="49">
        <f t="shared" si="261"/>
        <v>7.3499999999999996E-2</v>
      </c>
      <c r="BB81" s="52">
        <f t="shared" si="273"/>
        <v>0</v>
      </c>
      <c r="BC81" s="54">
        <f t="shared" si="262"/>
        <v>4.8999999999999995E-2</v>
      </c>
      <c r="BD81" s="55">
        <f t="shared" si="263"/>
        <v>2.4499999999999997E-2</v>
      </c>
      <c r="BE81" s="56">
        <f t="shared" si="264"/>
        <v>2.4499999999999997E-2</v>
      </c>
      <c r="BF81" s="57">
        <f t="shared" si="265"/>
        <v>4.8999999999999995E-2</v>
      </c>
      <c r="BG81" s="58">
        <f t="shared" si="266"/>
        <v>7.3499999999999996E-2</v>
      </c>
      <c r="BH81" s="5"/>
    </row>
    <row r="82" spans="1:60" s="12" customFormat="1" ht="25.15" customHeight="1" x14ac:dyDescent="0.25">
      <c r="A82" s="63" t="s">
        <v>121</v>
      </c>
      <c r="B82" s="32">
        <v>0.4</v>
      </c>
      <c r="C82" s="32">
        <v>2.1</v>
      </c>
      <c r="D82" s="32">
        <f t="shared" si="216"/>
        <v>0</v>
      </c>
      <c r="E82" s="32">
        <f>AB82</f>
        <v>0</v>
      </c>
      <c r="F82" s="32">
        <f t="shared" si="242"/>
        <v>0</v>
      </c>
      <c r="G82" s="32">
        <f t="shared" si="275"/>
        <v>0</v>
      </c>
      <c r="H82" s="32">
        <v>0.2</v>
      </c>
      <c r="I82" s="87">
        <f t="shared" si="267"/>
        <v>0</v>
      </c>
      <c r="J82" s="86">
        <f t="shared" si="268"/>
        <v>0</v>
      </c>
      <c r="K82" s="87">
        <f t="shared" si="274"/>
        <v>0</v>
      </c>
      <c r="L82" s="33">
        <f>AM82</f>
        <v>0</v>
      </c>
      <c r="M82" s="34">
        <f t="shared" si="218"/>
        <v>2.7</v>
      </c>
      <c r="N82" s="125">
        <v>26</v>
      </c>
      <c r="O82" s="6"/>
      <c r="P82" s="151"/>
      <c r="Q82" s="21"/>
      <c r="R82" s="107"/>
      <c r="S82" s="113"/>
      <c r="T82" s="112"/>
      <c r="U82" s="36"/>
      <c r="V82" s="84">
        <f t="shared" si="276"/>
        <v>0</v>
      </c>
      <c r="W82" s="36">
        <v>16</v>
      </c>
      <c r="X82" s="78">
        <f t="shared" si="277"/>
        <v>0</v>
      </c>
      <c r="Y82" s="36">
        <v>16</v>
      </c>
      <c r="Z82" s="78">
        <f t="shared" si="278"/>
        <v>0</v>
      </c>
      <c r="AA82" s="36">
        <v>16</v>
      </c>
      <c r="AB82" s="78">
        <f t="shared" si="279"/>
        <v>0</v>
      </c>
      <c r="AC82" s="36">
        <v>16</v>
      </c>
      <c r="AD82" s="78">
        <f t="shared" si="280"/>
        <v>0</v>
      </c>
      <c r="AE82" s="36">
        <v>16</v>
      </c>
      <c r="AF82" s="78">
        <f t="shared" si="281"/>
        <v>0</v>
      </c>
      <c r="AG82" s="98">
        <f t="shared" si="252"/>
        <v>0</v>
      </c>
      <c r="AH82" s="36">
        <v>16</v>
      </c>
      <c r="AI82" s="106">
        <f t="shared" si="282"/>
        <v>0</v>
      </c>
      <c r="AJ82" s="115">
        <v>0</v>
      </c>
      <c r="AK82" s="116">
        <v>0</v>
      </c>
      <c r="AL82" s="117">
        <v>0</v>
      </c>
      <c r="AM82" s="118">
        <v>0</v>
      </c>
      <c r="AN82" s="97"/>
      <c r="AO82" s="42">
        <f t="shared" si="253"/>
        <v>1.35</v>
      </c>
      <c r="AP82" s="99">
        <f t="shared" si="254"/>
        <v>0.94500000000000006</v>
      </c>
      <c r="AQ82" s="104">
        <f t="shared" si="255"/>
        <v>0.74250000000000005</v>
      </c>
      <c r="AR82" s="105">
        <f t="shared" si="269"/>
        <v>0.79842261381905999</v>
      </c>
      <c r="AS82" s="100">
        <f t="shared" si="256"/>
        <v>0.63450000000000006</v>
      </c>
      <c r="AT82" s="45">
        <f t="shared" si="270"/>
        <v>0.68228841544537855</v>
      </c>
      <c r="AU82" s="101">
        <f t="shared" si="257"/>
        <v>0.5535000000000001</v>
      </c>
      <c r="AV82" s="101">
        <f t="shared" si="271"/>
        <v>0.59518776666511752</v>
      </c>
      <c r="AW82" s="44">
        <f t="shared" si="258"/>
        <v>0.44280000000000003</v>
      </c>
      <c r="AX82" s="44">
        <f t="shared" si="272"/>
        <v>0.4761502133320939</v>
      </c>
      <c r="AY82" s="48">
        <f t="shared" si="259"/>
        <v>0.27</v>
      </c>
      <c r="AZ82" s="47">
        <f t="shared" si="260"/>
        <v>0.13500000000000001</v>
      </c>
      <c r="BA82" s="49">
        <f t="shared" si="261"/>
        <v>8.1000000000000016E-2</v>
      </c>
      <c r="BB82" s="52">
        <f t="shared" si="273"/>
        <v>0</v>
      </c>
      <c r="BC82" s="54">
        <f t="shared" si="262"/>
        <v>5.4000000000000006E-2</v>
      </c>
      <c r="BD82" s="55">
        <f t="shared" si="263"/>
        <v>2.7000000000000003E-2</v>
      </c>
      <c r="BE82" s="56">
        <f t="shared" si="264"/>
        <v>2.7000000000000003E-2</v>
      </c>
      <c r="BF82" s="57">
        <f t="shared" si="265"/>
        <v>5.4000000000000006E-2</v>
      </c>
      <c r="BG82" s="58">
        <f t="shared" si="266"/>
        <v>8.1000000000000016E-2</v>
      </c>
      <c r="BH82" s="5"/>
    </row>
    <row r="83" spans="1:60" s="12" customFormat="1" ht="25.15" customHeight="1" x14ac:dyDescent="0.25">
      <c r="A83" s="63" t="s">
        <v>112</v>
      </c>
      <c r="B83" s="32">
        <v>0.8</v>
      </c>
      <c r="C83" s="32">
        <f>X83</f>
        <v>0</v>
      </c>
      <c r="D83" s="32">
        <f t="shared" si="216"/>
        <v>0</v>
      </c>
      <c r="E83" s="32">
        <v>0.9</v>
      </c>
      <c r="F83" s="32">
        <f t="shared" si="242"/>
        <v>0</v>
      </c>
      <c r="G83" s="32">
        <f t="shared" si="275"/>
        <v>0</v>
      </c>
      <c r="H83" s="32">
        <f>AI83</f>
        <v>0</v>
      </c>
      <c r="I83" s="87">
        <f t="shared" si="267"/>
        <v>0</v>
      </c>
      <c r="J83" s="86">
        <f t="shared" si="268"/>
        <v>0</v>
      </c>
      <c r="K83" s="87">
        <f t="shared" si="274"/>
        <v>0</v>
      </c>
      <c r="L83" s="33">
        <f>AM83</f>
        <v>0</v>
      </c>
      <c r="M83" s="34">
        <f t="shared" si="218"/>
        <v>1.7000000000000002</v>
      </c>
      <c r="N83" s="125">
        <v>27</v>
      </c>
      <c r="O83" s="6"/>
      <c r="P83" s="151"/>
      <c r="Q83" s="21"/>
      <c r="R83" s="107"/>
      <c r="S83" s="113"/>
      <c r="T83" s="112"/>
      <c r="U83" s="36"/>
      <c r="V83" s="84">
        <f t="shared" si="276"/>
        <v>0</v>
      </c>
      <c r="W83" s="36">
        <v>17</v>
      </c>
      <c r="X83" s="78">
        <f t="shared" si="277"/>
        <v>0</v>
      </c>
      <c r="Y83" s="36">
        <v>17</v>
      </c>
      <c r="Z83" s="78">
        <f t="shared" si="278"/>
        <v>0</v>
      </c>
      <c r="AA83" s="36">
        <v>17</v>
      </c>
      <c r="AB83" s="78">
        <f t="shared" si="279"/>
        <v>0</v>
      </c>
      <c r="AC83" s="36">
        <v>17</v>
      </c>
      <c r="AD83" s="78">
        <f t="shared" si="280"/>
        <v>0</v>
      </c>
      <c r="AE83" s="36">
        <v>17</v>
      </c>
      <c r="AF83" s="78">
        <f t="shared" si="281"/>
        <v>0</v>
      </c>
      <c r="AG83" s="98">
        <f t="shared" si="252"/>
        <v>0</v>
      </c>
      <c r="AH83" s="36">
        <v>17</v>
      </c>
      <c r="AI83" s="106">
        <f t="shared" si="282"/>
        <v>0</v>
      </c>
      <c r="AJ83" s="115">
        <v>0</v>
      </c>
      <c r="AK83" s="116">
        <v>0</v>
      </c>
      <c r="AL83" s="117">
        <v>0</v>
      </c>
      <c r="AM83" s="118">
        <v>0</v>
      </c>
      <c r="AN83" s="97"/>
      <c r="AO83" s="42">
        <f t="shared" si="253"/>
        <v>0.85000000000000009</v>
      </c>
      <c r="AP83" s="99">
        <f t="shared" si="254"/>
        <v>0.59500000000000008</v>
      </c>
      <c r="AQ83" s="104">
        <f t="shared" si="255"/>
        <v>0.46750000000000003</v>
      </c>
      <c r="AR83" s="105">
        <f t="shared" si="269"/>
        <v>0.48811857393847791</v>
      </c>
      <c r="AS83" s="100">
        <f t="shared" si="256"/>
        <v>0.39950000000000002</v>
      </c>
      <c r="AT83" s="45">
        <f t="shared" si="270"/>
        <v>0.41711950863833569</v>
      </c>
      <c r="AU83" s="101">
        <f t="shared" si="257"/>
        <v>0.34850000000000003</v>
      </c>
      <c r="AV83" s="101">
        <f t="shared" si="271"/>
        <v>0.36387020966322903</v>
      </c>
      <c r="AW83" s="44">
        <f t="shared" si="258"/>
        <v>0.27879999999999999</v>
      </c>
      <c r="AX83" s="44">
        <f t="shared" si="272"/>
        <v>0.29109616773058317</v>
      </c>
      <c r="AY83" s="48">
        <f t="shared" si="259"/>
        <v>0.17</v>
      </c>
      <c r="AZ83" s="47">
        <f t="shared" si="260"/>
        <v>8.5000000000000006E-2</v>
      </c>
      <c r="BA83" s="49">
        <f t="shared" si="261"/>
        <v>5.1000000000000004E-2</v>
      </c>
      <c r="BB83" s="52">
        <f t="shared" si="273"/>
        <v>0</v>
      </c>
      <c r="BC83" s="54">
        <f t="shared" si="262"/>
        <v>3.4000000000000002E-2</v>
      </c>
      <c r="BD83" s="55">
        <f t="shared" si="263"/>
        <v>1.7000000000000001E-2</v>
      </c>
      <c r="BE83" s="56">
        <f t="shared" si="264"/>
        <v>1.7000000000000001E-2</v>
      </c>
      <c r="BF83" s="57">
        <f t="shared" si="265"/>
        <v>3.4000000000000002E-2</v>
      </c>
      <c r="BG83" s="58">
        <f t="shared" si="266"/>
        <v>5.1000000000000004E-2</v>
      </c>
      <c r="BH83" s="5"/>
    </row>
    <row r="84" spans="1:60" s="12" customFormat="1" ht="25.15" customHeight="1" x14ac:dyDescent="0.25">
      <c r="A84" s="63" t="s">
        <v>107</v>
      </c>
      <c r="B84" s="32">
        <v>1.2</v>
      </c>
      <c r="C84" s="32">
        <f>X84</f>
        <v>0</v>
      </c>
      <c r="D84" s="32">
        <f t="shared" si="216"/>
        <v>0</v>
      </c>
      <c r="E84" s="32">
        <f>AB84</f>
        <v>0</v>
      </c>
      <c r="F84" s="32">
        <f t="shared" si="242"/>
        <v>0</v>
      </c>
      <c r="G84" s="32">
        <f t="shared" si="275"/>
        <v>0</v>
      </c>
      <c r="H84" s="32">
        <f>AI84</f>
        <v>0</v>
      </c>
      <c r="I84" s="87">
        <f t="shared" si="267"/>
        <v>0</v>
      </c>
      <c r="J84" s="86">
        <f t="shared" si="268"/>
        <v>0</v>
      </c>
      <c r="K84" s="87">
        <f t="shared" si="274"/>
        <v>0</v>
      </c>
      <c r="L84" s="33">
        <f>AM84</f>
        <v>0</v>
      </c>
      <c r="M84" s="34">
        <f t="shared" si="218"/>
        <v>1.2</v>
      </c>
      <c r="N84" s="125">
        <v>28</v>
      </c>
      <c r="O84" s="6"/>
      <c r="P84" s="151"/>
      <c r="Q84" s="21"/>
      <c r="R84" s="107"/>
      <c r="S84" s="113"/>
      <c r="T84" s="112"/>
      <c r="U84" s="36"/>
      <c r="V84" s="84">
        <f t="shared" si="276"/>
        <v>0</v>
      </c>
      <c r="W84" s="36">
        <v>18</v>
      </c>
      <c r="X84" s="78">
        <f t="shared" si="277"/>
        <v>0</v>
      </c>
      <c r="Y84" s="36">
        <v>18</v>
      </c>
      <c r="Z84" s="78">
        <f t="shared" si="278"/>
        <v>0</v>
      </c>
      <c r="AA84" s="36">
        <v>18</v>
      </c>
      <c r="AB84" s="78">
        <f t="shared" si="279"/>
        <v>0</v>
      </c>
      <c r="AC84" s="36">
        <v>18</v>
      </c>
      <c r="AD84" s="78">
        <f t="shared" si="280"/>
        <v>0</v>
      </c>
      <c r="AE84" s="36">
        <v>18</v>
      </c>
      <c r="AF84" s="78">
        <f t="shared" si="281"/>
        <v>0</v>
      </c>
      <c r="AG84" s="98">
        <f t="shared" si="252"/>
        <v>0</v>
      </c>
      <c r="AH84" s="36">
        <v>18</v>
      </c>
      <c r="AI84" s="106">
        <f t="shared" si="282"/>
        <v>0</v>
      </c>
      <c r="AJ84" s="115">
        <v>0</v>
      </c>
      <c r="AK84" s="116">
        <v>0</v>
      </c>
      <c r="AL84" s="117">
        <v>0</v>
      </c>
      <c r="AM84" s="118">
        <v>0</v>
      </c>
      <c r="AN84" s="97"/>
      <c r="AO84" s="42">
        <f t="shared" si="253"/>
        <v>0.6</v>
      </c>
      <c r="AP84" s="99">
        <f t="shared" si="254"/>
        <v>0.42</v>
      </c>
      <c r="AQ84" s="104">
        <f t="shared" si="255"/>
        <v>0.33</v>
      </c>
      <c r="AR84" s="105">
        <f t="shared" si="269"/>
        <v>0.34324256851197532</v>
      </c>
      <c r="AS84" s="100">
        <f t="shared" si="256"/>
        <v>0.28200000000000003</v>
      </c>
      <c r="AT84" s="45">
        <f t="shared" si="270"/>
        <v>0.29331637672841526</v>
      </c>
      <c r="AU84" s="101">
        <f t="shared" si="257"/>
        <v>0.246</v>
      </c>
      <c r="AV84" s="101">
        <f t="shared" si="271"/>
        <v>0.25587173289074522</v>
      </c>
      <c r="AW84" s="44">
        <f t="shared" si="258"/>
        <v>0.19679999999999997</v>
      </c>
      <c r="AX84" s="44">
        <f t="shared" si="272"/>
        <v>0.20469738631259615</v>
      </c>
      <c r="AY84" s="48">
        <f t="shared" si="259"/>
        <v>0.12</v>
      </c>
      <c r="AZ84" s="47">
        <f t="shared" si="260"/>
        <v>0.06</v>
      </c>
      <c r="BA84" s="49">
        <f t="shared" si="261"/>
        <v>3.6000000000000004E-2</v>
      </c>
      <c r="BB84" s="52">
        <f t="shared" si="273"/>
        <v>0</v>
      </c>
      <c r="BC84" s="54">
        <f t="shared" si="262"/>
        <v>2.4E-2</v>
      </c>
      <c r="BD84" s="55">
        <f t="shared" si="263"/>
        <v>1.2E-2</v>
      </c>
      <c r="BE84" s="56">
        <f t="shared" si="264"/>
        <v>1.2E-2</v>
      </c>
      <c r="BF84" s="57">
        <f t="shared" si="265"/>
        <v>2.4E-2</v>
      </c>
      <c r="BG84" s="58">
        <f t="shared" si="266"/>
        <v>3.6000000000000004E-2</v>
      </c>
      <c r="BH84" s="5"/>
    </row>
    <row r="85" spans="1:60" s="12" customFormat="1" ht="25.15" customHeight="1" x14ac:dyDescent="0.25">
      <c r="A85" s="134" t="s">
        <v>132</v>
      </c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6"/>
      <c r="P85" s="151"/>
      <c r="Q85" s="21"/>
      <c r="R85" s="123"/>
      <c r="S85" s="124"/>
      <c r="T85" s="122"/>
      <c r="U85" s="36"/>
      <c r="V85" s="84"/>
      <c r="W85" s="36"/>
      <c r="X85" s="78"/>
      <c r="Y85" s="36"/>
      <c r="Z85" s="78"/>
      <c r="AA85" s="36"/>
      <c r="AB85" s="78"/>
      <c r="AC85" s="36"/>
      <c r="AD85" s="78"/>
      <c r="AE85" s="36"/>
      <c r="AF85" s="78"/>
      <c r="AG85" s="98"/>
      <c r="AH85" s="36"/>
      <c r="AI85" s="106"/>
      <c r="AJ85" s="115"/>
      <c r="AK85" s="116"/>
      <c r="AL85" s="117"/>
      <c r="AM85" s="118"/>
      <c r="AN85" s="97"/>
      <c r="AO85" s="42"/>
      <c r="AP85" s="99"/>
      <c r="AQ85" s="104"/>
      <c r="AR85" s="105"/>
      <c r="AS85" s="100"/>
      <c r="AT85" s="45"/>
      <c r="AU85" s="101"/>
      <c r="AV85" s="101"/>
      <c r="AW85" s="44"/>
      <c r="AX85" s="44"/>
      <c r="AY85" s="48"/>
      <c r="AZ85" s="47"/>
      <c r="BA85" s="49"/>
      <c r="BB85" s="52"/>
      <c r="BC85" s="54"/>
      <c r="BD85" s="55"/>
      <c r="BE85" s="56"/>
      <c r="BF85" s="57"/>
      <c r="BG85" s="58"/>
      <c r="BH85" s="5"/>
    </row>
    <row r="86" spans="1:60" s="12" customFormat="1" ht="25.15" customHeight="1" x14ac:dyDescent="0.25">
      <c r="A86" s="135"/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6"/>
      <c r="P86" s="151"/>
      <c r="Q86" s="21"/>
      <c r="R86" s="123"/>
      <c r="S86" s="124"/>
      <c r="T86" s="122"/>
      <c r="U86" s="36"/>
      <c r="V86" s="84"/>
      <c r="W86" s="36"/>
      <c r="X86" s="78"/>
      <c r="Y86" s="36"/>
      <c r="Z86" s="78"/>
      <c r="AA86" s="36"/>
      <c r="AB86" s="78"/>
      <c r="AC86" s="36"/>
      <c r="AD86" s="78"/>
      <c r="AE86" s="36"/>
      <c r="AF86" s="78"/>
      <c r="AG86" s="98"/>
      <c r="AH86" s="36"/>
      <c r="AI86" s="106"/>
      <c r="AJ86" s="115"/>
      <c r="AK86" s="116"/>
      <c r="AL86" s="117"/>
      <c r="AM86" s="118"/>
      <c r="AN86" s="97"/>
      <c r="AO86" s="42"/>
      <c r="AP86" s="99"/>
      <c r="AQ86" s="104"/>
      <c r="AR86" s="105"/>
      <c r="AS86" s="100"/>
      <c r="AT86" s="45"/>
      <c r="AU86" s="101"/>
      <c r="AV86" s="101"/>
      <c r="AW86" s="44"/>
      <c r="AX86" s="44"/>
      <c r="AY86" s="48"/>
      <c r="AZ86" s="47"/>
      <c r="BA86" s="49"/>
      <c r="BB86" s="52"/>
      <c r="BC86" s="54"/>
      <c r="BD86" s="55"/>
      <c r="BE86" s="56"/>
      <c r="BF86" s="57"/>
      <c r="BG86" s="58"/>
      <c r="BH86" s="5"/>
    </row>
    <row r="87" spans="1:60" s="12" customFormat="1" ht="25.15" customHeight="1" x14ac:dyDescent="0.25">
      <c r="A87" s="135"/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6"/>
      <c r="P87" s="151"/>
      <c r="Q87" s="21"/>
      <c r="R87" s="123"/>
      <c r="S87" s="124"/>
      <c r="T87" s="122"/>
      <c r="U87" s="36"/>
      <c r="V87" s="84"/>
      <c r="W87" s="36"/>
      <c r="X87" s="78"/>
      <c r="Y87" s="36"/>
      <c r="Z87" s="78"/>
      <c r="AA87" s="36"/>
      <c r="AB87" s="78"/>
      <c r="AC87" s="36"/>
      <c r="AD87" s="78"/>
      <c r="AE87" s="36"/>
      <c r="AF87" s="78"/>
      <c r="AG87" s="98"/>
      <c r="AH87" s="36"/>
      <c r="AI87" s="106"/>
      <c r="AJ87" s="115"/>
      <c r="AK87" s="116"/>
      <c r="AL87" s="117"/>
      <c r="AM87" s="118"/>
      <c r="AN87" s="97"/>
      <c r="AO87" s="42"/>
      <c r="AP87" s="99"/>
      <c r="AQ87" s="104"/>
      <c r="AR87" s="105"/>
      <c r="AS87" s="100"/>
      <c r="AT87" s="45"/>
      <c r="AU87" s="101"/>
      <c r="AV87" s="101"/>
      <c r="AW87" s="44"/>
      <c r="AX87" s="44"/>
      <c r="AY87" s="48"/>
      <c r="AZ87" s="47"/>
      <c r="BA87" s="49"/>
      <c r="BB87" s="52"/>
      <c r="BC87" s="54"/>
      <c r="BD87" s="55"/>
      <c r="BE87" s="56"/>
      <c r="BF87" s="57"/>
      <c r="BG87" s="58"/>
      <c r="BH87" s="5"/>
    </row>
    <row r="88" spans="1:60" s="12" customFormat="1" ht="14.45" customHeight="1" x14ac:dyDescent="0.25">
      <c r="A88" s="135"/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P88" s="151"/>
      <c r="Q88" s="21"/>
      <c r="R88" s="17"/>
      <c r="S88" s="17"/>
      <c r="T88" s="17"/>
      <c r="U88" s="29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79"/>
      <c r="AH88" s="17"/>
      <c r="AI88" s="17"/>
      <c r="AJ88" s="23"/>
      <c r="AK88" s="23"/>
      <c r="AL88" s="23"/>
      <c r="AM88" s="23"/>
      <c r="AN88" s="23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</row>
    <row r="89" spans="1:60" s="64" customFormat="1" ht="20.100000000000001" customHeight="1" x14ac:dyDescent="0.25">
      <c r="A89" s="64" t="s">
        <v>133</v>
      </c>
      <c r="M89" s="65"/>
      <c r="N89" s="65"/>
      <c r="O89" s="65"/>
      <c r="P89" s="151"/>
      <c r="Q89" s="66"/>
      <c r="R89" s="19"/>
      <c r="S89" s="19"/>
      <c r="T89" s="19"/>
      <c r="U89" s="30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80"/>
      <c r="AH89" s="19"/>
      <c r="AI89" s="19"/>
      <c r="AJ89" s="24"/>
      <c r="AK89" s="24"/>
      <c r="AL89" s="24"/>
      <c r="AM89" s="24"/>
      <c r="AN89" s="24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</row>
    <row r="90" spans="1:60" s="18" customFormat="1" ht="20.100000000000001" customHeight="1" x14ac:dyDescent="0.25">
      <c r="M90" s="12"/>
      <c r="N90" s="12"/>
      <c r="O90" s="12"/>
      <c r="P90" s="66"/>
      <c r="Q90" s="12"/>
      <c r="R90" s="19"/>
      <c r="S90" s="19"/>
      <c r="T90" s="19"/>
      <c r="U90" s="30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80"/>
      <c r="AH90" s="19"/>
      <c r="AI90" s="19"/>
      <c r="AJ90" s="24"/>
      <c r="AK90" s="24"/>
      <c r="AL90" s="24"/>
      <c r="AM90" s="24"/>
      <c r="AN90" s="24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</row>
    <row r="91" spans="1:60" s="18" customFormat="1" ht="20.100000000000001" customHeight="1" x14ac:dyDescent="0.25">
      <c r="M91" s="12"/>
      <c r="N91" s="12"/>
      <c r="O91" s="12"/>
      <c r="P91" s="66"/>
      <c r="Q91" s="12"/>
      <c r="R91" s="19"/>
      <c r="S91" s="19"/>
      <c r="T91" s="19"/>
      <c r="U91" s="30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80"/>
      <c r="AH91" s="19"/>
      <c r="AI91" s="19"/>
      <c r="AJ91" s="24"/>
      <c r="AK91" s="24"/>
      <c r="AL91" s="24"/>
      <c r="AM91" s="24"/>
      <c r="AN91" s="24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</row>
    <row r="92" spans="1:60" s="18" customFormat="1" ht="20.100000000000001" customHeight="1" x14ac:dyDescent="0.25">
      <c r="M92" s="12"/>
      <c r="N92" s="12"/>
      <c r="O92" s="12"/>
      <c r="P92" s="66"/>
      <c r="Q92" s="12"/>
      <c r="R92" s="19"/>
      <c r="S92" s="19"/>
      <c r="T92" s="19"/>
      <c r="U92" s="30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80"/>
      <c r="AH92" s="19"/>
      <c r="AI92" s="19"/>
      <c r="AJ92" s="24"/>
      <c r="AK92" s="24"/>
      <c r="AL92" s="24"/>
      <c r="AM92" s="24"/>
      <c r="AN92" s="24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</row>
    <row r="93" spans="1:60" s="18" customFormat="1" ht="20.100000000000001" customHeight="1" x14ac:dyDescent="0.25">
      <c r="M93" s="12"/>
      <c r="N93" s="12"/>
      <c r="O93" s="12"/>
      <c r="P93" s="66"/>
      <c r="Q93" s="12"/>
      <c r="R93" s="19"/>
      <c r="S93" s="19"/>
      <c r="T93" s="19"/>
      <c r="U93" s="30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80"/>
      <c r="AH93" s="19"/>
      <c r="AI93" s="19"/>
      <c r="AJ93" s="24"/>
      <c r="AK93" s="24"/>
      <c r="AL93" s="24"/>
      <c r="AM93" s="24"/>
      <c r="AN93" s="24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</row>
    <row r="94" spans="1:60" s="11" customFormat="1" ht="10.15" customHeight="1" x14ac:dyDescent="0.25">
      <c r="M94" s="8"/>
      <c r="N94" s="8"/>
      <c r="O94" s="8"/>
      <c r="P94" s="151" t="s">
        <v>72</v>
      </c>
      <c r="Q94" s="21"/>
      <c r="R94" s="152" t="s">
        <v>36</v>
      </c>
      <c r="S94" s="152" t="s">
        <v>37</v>
      </c>
      <c r="T94" s="152" t="s">
        <v>38</v>
      </c>
      <c r="U94" s="27"/>
      <c r="V94" s="154" t="s">
        <v>7</v>
      </c>
      <c r="W94" s="154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48" t="s">
        <v>8</v>
      </c>
      <c r="AI94" s="148"/>
      <c r="AJ94" s="149" t="s">
        <v>11</v>
      </c>
      <c r="AK94" s="150" t="s">
        <v>32</v>
      </c>
      <c r="AL94" s="167" t="s">
        <v>34</v>
      </c>
      <c r="AM94" s="168" t="s">
        <v>35</v>
      </c>
      <c r="AN94" s="59"/>
      <c r="AO94" s="37"/>
      <c r="AP94" s="37"/>
      <c r="AQ94" s="169"/>
      <c r="AR94" s="169"/>
      <c r="AS94" s="169"/>
      <c r="AT94" s="169"/>
      <c r="AU94" s="169"/>
      <c r="AV94" s="169"/>
      <c r="AW94" s="169"/>
      <c r="AX94" s="169"/>
      <c r="AY94" s="37"/>
      <c r="AZ94" s="37"/>
      <c r="BA94" s="37"/>
      <c r="BB94" s="37"/>
      <c r="BC94" s="37"/>
      <c r="BD94" s="37"/>
      <c r="BE94" s="41"/>
      <c r="BF94" s="41"/>
      <c r="BG94" s="41"/>
      <c r="BH94" s="10"/>
    </row>
    <row r="95" spans="1:60" s="11" customFormat="1" ht="16.5" customHeight="1" x14ac:dyDescent="0.25">
      <c r="A95" s="171" t="s">
        <v>69</v>
      </c>
      <c r="B95" s="171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"/>
      <c r="P95" s="151"/>
      <c r="Q95" s="21"/>
      <c r="R95" s="153"/>
      <c r="S95" s="153"/>
      <c r="T95" s="153"/>
      <c r="U95" s="27"/>
      <c r="V95" s="154"/>
      <c r="W95" s="154"/>
      <c r="X95" s="154"/>
      <c r="Y95" s="154"/>
      <c r="Z95" s="154"/>
      <c r="AA95" s="154"/>
      <c r="AB95" s="154"/>
      <c r="AC95" s="154"/>
      <c r="AD95" s="154"/>
      <c r="AE95" s="154"/>
      <c r="AF95" s="154"/>
      <c r="AG95" s="154"/>
      <c r="AH95" s="148"/>
      <c r="AI95" s="148"/>
      <c r="AJ95" s="149"/>
      <c r="AK95" s="150"/>
      <c r="AL95" s="167"/>
      <c r="AM95" s="168"/>
      <c r="AN95" s="59"/>
      <c r="AO95" s="164" t="s">
        <v>12</v>
      </c>
      <c r="AP95" s="165" t="s">
        <v>13</v>
      </c>
      <c r="AQ95" s="145" t="s">
        <v>14</v>
      </c>
      <c r="AR95" s="145"/>
      <c r="AS95" s="146" t="s">
        <v>15</v>
      </c>
      <c r="AT95" s="146"/>
      <c r="AU95" s="166" t="s">
        <v>16</v>
      </c>
      <c r="AV95" s="166"/>
      <c r="AW95" s="170" t="s">
        <v>17</v>
      </c>
      <c r="AX95" s="170"/>
      <c r="AY95" s="136" t="s">
        <v>18</v>
      </c>
      <c r="AZ95" s="137" t="s">
        <v>19</v>
      </c>
      <c r="BA95" s="142" t="s">
        <v>20</v>
      </c>
      <c r="BB95" s="114"/>
      <c r="BC95" s="143" t="s">
        <v>21</v>
      </c>
      <c r="BD95" s="144" t="s">
        <v>22</v>
      </c>
      <c r="BE95" s="138" t="s">
        <v>23</v>
      </c>
      <c r="BF95" s="138"/>
      <c r="BG95" s="138"/>
      <c r="BH95" s="1"/>
    </row>
    <row r="96" spans="1:60" s="11" customFormat="1" ht="10.15" customHeight="1" x14ac:dyDescent="0.25">
      <c r="A96" s="20"/>
      <c r="M96" s="8"/>
      <c r="N96" s="8"/>
      <c r="O96" s="8"/>
      <c r="P96" s="151"/>
      <c r="Q96" s="21"/>
      <c r="R96" s="153"/>
      <c r="S96" s="153"/>
      <c r="T96" s="153"/>
      <c r="U96" s="27"/>
      <c r="V96" s="154"/>
      <c r="W96" s="154"/>
      <c r="X96" s="154"/>
      <c r="Y96" s="154"/>
      <c r="Z96" s="154"/>
      <c r="AA96" s="154"/>
      <c r="AB96" s="154"/>
      <c r="AC96" s="154"/>
      <c r="AD96" s="154"/>
      <c r="AE96" s="154"/>
      <c r="AF96" s="154"/>
      <c r="AG96" s="154"/>
      <c r="AH96" s="148"/>
      <c r="AI96" s="148"/>
      <c r="AJ96" s="149"/>
      <c r="AK96" s="150"/>
      <c r="AL96" s="167"/>
      <c r="AM96" s="168"/>
      <c r="AN96" s="59"/>
      <c r="AO96" s="164"/>
      <c r="AP96" s="165"/>
      <c r="AQ96" s="40">
        <v>1</v>
      </c>
      <c r="AR96" s="40" t="s">
        <v>57</v>
      </c>
      <c r="AS96" s="40">
        <v>12</v>
      </c>
      <c r="AT96" s="53" t="s">
        <v>56</v>
      </c>
      <c r="AU96" s="40">
        <v>1</v>
      </c>
      <c r="AV96" s="40" t="s">
        <v>57</v>
      </c>
      <c r="AW96" s="40">
        <v>12</v>
      </c>
      <c r="AX96" s="53" t="s">
        <v>56</v>
      </c>
      <c r="AY96" s="136"/>
      <c r="AZ96" s="137"/>
      <c r="BA96" s="142"/>
      <c r="BB96" s="53" t="s">
        <v>58</v>
      </c>
      <c r="BC96" s="143"/>
      <c r="BD96" s="144"/>
      <c r="BE96" s="138"/>
      <c r="BF96" s="138"/>
      <c r="BG96" s="138"/>
      <c r="BH96" s="10"/>
    </row>
    <row r="97" spans="1:60" s="11" customFormat="1" ht="13.9" customHeight="1" x14ac:dyDescent="0.25">
      <c r="A97" s="67" t="s">
        <v>317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2"/>
      <c r="P97" s="151"/>
      <c r="Q97" s="21"/>
      <c r="R97" s="153"/>
      <c r="S97" s="153"/>
      <c r="T97" s="153"/>
      <c r="U97" s="27"/>
      <c r="V97" s="154"/>
      <c r="W97" s="154"/>
      <c r="X97" s="154"/>
      <c r="Y97" s="154"/>
      <c r="Z97" s="154"/>
      <c r="AA97" s="154"/>
      <c r="AB97" s="154"/>
      <c r="AC97" s="154"/>
      <c r="AD97" s="154"/>
      <c r="AE97" s="154"/>
      <c r="AF97" s="154"/>
      <c r="AG97" s="154"/>
      <c r="AH97" s="148"/>
      <c r="AI97" s="148"/>
      <c r="AJ97" s="149"/>
      <c r="AK97" s="150"/>
      <c r="AL97" s="167"/>
      <c r="AM97" s="168"/>
      <c r="AN97" s="59"/>
      <c r="AO97" s="164"/>
      <c r="AP97" s="165"/>
      <c r="AQ97" s="41"/>
      <c r="AR97" s="40">
        <v>0.3</v>
      </c>
      <c r="AS97" s="41"/>
      <c r="AT97" s="40">
        <v>0.1</v>
      </c>
      <c r="AU97" s="41"/>
      <c r="AV97" s="40">
        <v>0.3</v>
      </c>
      <c r="AW97" s="41"/>
      <c r="AX97" s="40">
        <v>0.1</v>
      </c>
      <c r="AY97" s="136"/>
      <c r="AZ97" s="137"/>
      <c r="BA97" s="142"/>
      <c r="BB97" s="40">
        <v>0.3</v>
      </c>
      <c r="BC97" s="143"/>
      <c r="BD97" s="144"/>
      <c r="BE97" s="139" t="s">
        <v>59</v>
      </c>
      <c r="BF97" s="140" t="s">
        <v>60</v>
      </c>
      <c r="BG97" s="141" t="s">
        <v>24</v>
      </c>
      <c r="BH97" s="2"/>
    </row>
    <row r="98" spans="1:60" s="11" customFormat="1" ht="10.15" customHeight="1" x14ac:dyDescent="0.25">
      <c r="A98" s="3"/>
      <c r="M98" s="8"/>
      <c r="N98" s="8"/>
      <c r="O98" s="8"/>
      <c r="P98" s="151"/>
      <c r="Q98" s="21"/>
      <c r="R98" s="153"/>
      <c r="S98" s="153"/>
      <c r="T98" s="153"/>
      <c r="U98" s="27"/>
      <c r="V98" s="154"/>
      <c r="W98" s="154"/>
      <c r="X98" s="154"/>
      <c r="Y98" s="154"/>
      <c r="Z98" s="154"/>
      <c r="AA98" s="154"/>
      <c r="AB98" s="154"/>
      <c r="AC98" s="154"/>
      <c r="AD98" s="154"/>
      <c r="AE98" s="154"/>
      <c r="AF98" s="154"/>
      <c r="AG98" s="154"/>
      <c r="AH98" s="148"/>
      <c r="AI98" s="148"/>
      <c r="AJ98" s="149"/>
      <c r="AK98" s="150"/>
      <c r="AL98" s="167"/>
      <c r="AM98" s="168"/>
      <c r="AN98" s="59"/>
      <c r="AO98" s="164"/>
      <c r="AP98" s="165"/>
      <c r="AQ98" s="41"/>
      <c r="AR98" s="60">
        <v>0</v>
      </c>
      <c r="AS98" s="61"/>
      <c r="AT98" s="60">
        <v>0</v>
      </c>
      <c r="AU98" s="62"/>
      <c r="AV98" s="60">
        <v>0</v>
      </c>
      <c r="AW98" s="61"/>
      <c r="AX98" s="60">
        <v>0</v>
      </c>
      <c r="AY98" s="136"/>
      <c r="AZ98" s="137"/>
      <c r="BA98" s="142"/>
      <c r="BB98" s="60">
        <v>0</v>
      </c>
      <c r="BC98" s="143"/>
      <c r="BD98" s="144"/>
      <c r="BE98" s="139"/>
      <c r="BF98" s="140"/>
      <c r="BG98" s="141"/>
      <c r="BH98" s="10"/>
    </row>
    <row r="99" spans="1:60" s="11" customFormat="1" ht="130.9" customHeight="1" x14ac:dyDescent="0.25">
      <c r="A99" s="155" t="s">
        <v>0</v>
      </c>
      <c r="B99" s="156" t="s">
        <v>9</v>
      </c>
      <c r="C99" s="157"/>
      <c r="D99" s="157"/>
      <c r="E99" s="157"/>
      <c r="F99" s="157"/>
      <c r="G99" s="158"/>
      <c r="H99" s="68" t="s">
        <v>10</v>
      </c>
      <c r="I99" s="68" t="s">
        <v>30</v>
      </c>
      <c r="J99" s="68" t="s">
        <v>31</v>
      </c>
      <c r="K99" s="68" t="s">
        <v>33</v>
      </c>
      <c r="L99" s="68" t="s">
        <v>71</v>
      </c>
      <c r="M99" s="159" t="s">
        <v>1</v>
      </c>
      <c r="N99" s="159" t="s">
        <v>6</v>
      </c>
      <c r="O99" s="4"/>
      <c r="P99" s="151"/>
      <c r="Q99" s="21"/>
      <c r="R99" s="153"/>
      <c r="S99" s="153"/>
      <c r="T99" s="153"/>
      <c r="U99" s="27"/>
      <c r="V99" s="71" t="s">
        <v>53</v>
      </c>
      <c r="W99" s="59"/>
      <c r="X99" s="71" t="s">
        <v>54</v>
      </c>
      <c r="Y99" s="59"/>
      <c r="Z99" s="71" t="s">
        <v>40</v>
      </c>
      <c r="AA99" s="59"/>
      <c r="AB99" s="71" t="s">
        <v>43</v>
      </c>
      <c r="AC99" s="9"/>
      <c r="AD99" s="71" t="s">
        <v>55</v>
      </c>
      <c r="AE99" s="77"/>
      <c r="AF99" s="71" t="s">
        <v>68</v>
      </c>
      <c r="AG99" s="154" t="s">
        <v>65</v>
      </c>
      <c r="AH99" s="59"/>
      <c r="AI99" s="82" t="s">
        <v>44</v>
      </c>
      <c r="AJ99" s="92" t="s">
        <v>45</v>
      </c>
      <c r="AK99" s="90" t="s">
        <v>45</v>
      </c>
      <c r="AL99" s="88" t="s">
        <v>48</v>
      </c>
      <c r="AM99" s="94"/>
      <c r="AN99" s="96"/>
      <c r="AO99" s="40">
        <v>50</v>
      </c>
      <c r="AP99" s="40">
        <v>35</v>
      </c>
      <c r="AQ99" s="41">
        <v>27.5</v>
      </c>
      <c r="AR99" s="103">
        <f>AR97*AR98</f>
        <v>0</v>
      </c>
      <c r="AS99" s="41">
        <v>23.5</v>
      </c>
      <c r="AT99" s="46">
        <f>AT97*AT98</f>
        <v>0</v>
      </c>
      <c r="AU99" s="41">
        <v>20.5</v>
      </c>
      <c r="AV99" s="102">
        <f>AV97*AV98</f>
        <v>0</v>
      </c>
      <c r="AW99" s="41">
        <v>16.399999999999999</v>
      </c>
      <c r="AX99" s="43">
        <f>AX97*AX98</f>
        <v>0</v>
      </c>
      <c r="AY99" s="40">
        <v>10</v>
      </c>
      <c r="AZ99" s="40">
        <v>5</v>
      </c>
      <c r="BA99" s="40">
        <v>3</v>
      </c>
      <c r="BB99" s="51">
        <f>BB97*BB98</f>
        <v>0</v>
      </c>
      <c r="BC99" s="40">
        <v>2</v>
      </c>
      <c r="BD99" s="40">
        <v>1</v>
      </c>
      <c r="BE99" s="40">
        <v>1</v>
      </c>
      <c r="BF99" s="40">
        <v>2</v>
      </c>
      <c r="BG99" s="40">
        <v>3</v>
      </c>
      <c r="BH99" s="4"/>
    </row>
    <row r="100" spans="1:60" s="11" customFormat="1" ht="19.899999999999999" customHeight="1" x14ac:dyDescent="0.25">
      <c r="A100" s="155"/>
      <c r="B100" s="161" t="s">
        <v>7</v>
      </c>
      <c r="C100" s="162"/>
      <c r="D100" s="162"/>
      <c r="E100" s="162"/>
      <c r="F100" s="162"/>
      <c r="G100" s="163"/>
      <c r="H100" s="155" t="s">
        <v>8</v>
      </c>
      <c r="I100" s="155" t="s">
        <v>11</v>
      </c>
      <c r="J100" s="155" t="s">
        <v>32</v>
      </c>
      <c r="K100" s="155" t="s">
        <v>34</v>
      </c>
      <c r="L100" s="155" t="s">
        <v>35</v>
      </c>
      <c r="M100" s="160"/>
      <c r="N100" s="160"/>
      <c r="O100" s="4"/>
      <c r="P100" s="151"/>
      <c r="Q100" s="21"/>
      <c r="R100" s="153"/>
      <c r="S100" s="153"/>
      <c r="T100" s="153"/>
      <c r="U100" s="27"/>
      <c r="V100" s="75" t="s">
        <v>61</v>
      </c>
      <c r="W100" s="9"/>
      <c r="X100" s="75" t="s">
        <v>41</v>
      </c>
      <c r="Y100" s="9"/>
      <c r="Z100" s="75" t="s">
        <v>62</v>
      </c>
      <c r="AA100" s="9"/>
      <c r="AB100" s="75" t="s">
        <v>42</v>
      </c>
      <c r="AC100" s="9"/>
      <c r="AD100" s="75" t="s">
        <v>63</v>
      </c>
      <c r="AE100" s="77"/>
      <c r="AF100" s="71" t="s">
        <v>64</v>
      </c>
      <c r="AG100" s="154"/>
      <c r="AH100" s="9"/>
      <c r="AI100" s="82" t="s">
        <v>39</v>
      </c>
      <c r="AJ100" s="93" t="s">
        <v>46</v>
      </c>
      <c r="AK100" s="91" t="s">
        <v>47</v>
      </c>
      <c r="AL100" s="89" t="s">
        <v>49</v>
      </c>
      <c r="AM100" s="95" t="s">
        <v>50</v>
      </c>
      <c r="AN100" s="74"/>
      <c r="AO100" s="40"/>
      <c r="AP100" s="40"/>
      <c r="AQ100" s="41"/>
      <c r="AR100" s="85"/>
      <c r="AS100" s="41"/>
      <c r="AT100" s="85"/>
      <c r="AU100" s="41"/>
      <c r="AV100" s="85"/>
      <c r="AW100" s="41"/>
      <c r="AX100" s="85"/>
      <c r="AY100" s="40"/>
      <c r="AZ100" s="40"/>
      <c r="BA100" s="40"/>
      <c r="BB100" s="85"/>
      <c r="BC100" s="40"/>
      <c r="BD100" s="40"/>
      <c r="BE100" s="40"/>
      <c r="BF100" s="40"/>
      <c r="BG100" s="40"/>
      <c r="BH100" s="4"/>
    </row>
    <row r="101" spans="1:60" s="11" customFormat="1" ht="19.899999999999999" customHeight="1" x14ac:dyDescent="0.25">
      <c r="A101" s="155"/>
      <c r="B101" s="161" t="s">
        <v>27</v>
      </c>
      <c r="C101" s="162"/>
      <c r="D101" s="162"/>
      <c r="E101" s="162"/>
      <c r="F101" s="163"/>
      <c r="G101" s="155" t="s">
        <v>28</v>
      </c>
      <c r="H101" s="155"/>
      <c r="I101" s="155"/>
      <c r="J101" s="155"/>
      <c r="K101" s="155"/>
      <c r="L101" s="155"/>
      <c r="M101" s="160"/>
      <c r="N101" s="160"/>
      <c r="O101" s="4"/>
      <c r="P101" s="151"/>
      <c r="Q101" s="21"/>
      <c r="R101" s="153"/>
      <c r="S101" s="153"/>
      <c r="T101" s="153"/>
      <c r="U101" s="27"/>
      <c r="V101" s="76">
        <v>30</v>
      </c>
      <c r="W101" s="70"/>
      <c r="X101" s="76">
        <v>22.5</v>
      </c>
      <c r="Y101" s="70"/>
      <c r="Z101" s="76">
        <v>15</v>
      </c>
      <c r="AA101" s="70"/>
      <c r="AB101" s="76">
        <v>11.25</v>
      </c>
      <c r="AC101" s="72"/>
      <c r="AD101" s="76"/>
      <c r="AE101" s="59"/>
      <c r="AF101" s="59"/>
      <c r="AG101" s="154"/>
      <c r="AH101" s="9"/>
      <c r="AI101" s="82">
        <v>6</v>
      </c>
      <c r="AJ101" s="93" t="s">
        <v>66</v>
      </c>
      <c r="AK101" s="91" t="s">
        <v>66</v>
      </c>
      <c r="AL101" s="89" t="s">
        <v>67</v>
      </c>
      <c r="AM101" s="95" t="s">
        <v>51</v>
      </c>
      <c r="AN101" s="74"/>
      <c r="AO101" s="40"/>
      <c r="AP101" s="40"/>
      <c r="AQ101" s="41"/>
      <c r="AR101" s="85"/>
      <c r="AS101" s="41"/>
      <c r="AT101" s="85"/>
      <c r="AU101" s="41"/>
      <c r="AV101" s="85"/>
      <c r="AW101" s="41"/>
      <c r="AX101" s="85"/>
      <c r="AY101" s="40"/>
      <c r="AZ101" s="40"/>
      <c r="BA101" s="40"/>
      <c r="BB101" s="85"/>
      <c r="BC101" s="40"/>
      <c r="BD101" s="40"/>
      <c r="BE101" s="40"/>
      <c r="BF101" s="40"/>
      <c r="BG101" s="40"/>
      <c r="BH101" s="4"/>
    </row>
    <row r="102" spans="1:60" s="11" customFormat="1" ht="19.899999999999999" customHeight="1" x14ac:dyDescent="0.25">
      <c r="A102" s="155"/>
      <c r="B102" s="69" t="s">
        <v>2</v>
      </c>
      <c r="C102" s="69" t="s">
        <v>3</v>
      </c>
      <c r="D102" s="69" t="s">
        <v>4</v>
      </c>
      <c r="E102" s="69" t="s">
        <v>5</v>
      </c>
      <c r="F102" s="69" t="s">
        <v>29</v>
      </c>
      <c r="G102" s="155"/>
      <c r="H102" s="155"/>
      <c r="I102" s="155"/>
      <c r="J102" s="155"/>
      <c r="K102" s="155"/>
      <c r="L102" s="155"/>
      <c r="M102" s="160"/>
      <c r="N102" s="160"/>
      <c r="O102" s="4"/>
      <c r="P102" s="151"/>
      <c r="Q102" s="21"/>
      <c r="R102" s="153"/>
      <c r="S102" s="153"/>
      <c r="T102" s="153"/>
      <c r="U102" s="28"/>
      <c r="V102" s="73">
        <v>0.4</v>
      </c>
      <c r="W102" s="74"/>
      <c r="X102" s="73">
        <v>0.3</v>
      </c>
      <c r="Y102" s="74"/>
      <c r="Z102" s="73">
        <v>0.2</v>
      </c>
      <c r="AA102" s="74"/>
      <c r="AB102" s="74">
        <v>0.15</v>
      </c>
      <c r="AC102" s="74"/>
      <c r="AD102" s="73">
        <v>0.4</v>
      </c>
      <c r="AE102" s="26"/>
      <c r="AF102" s="73">
        <v>0.3</v>
      </c>
      <c r="AG102" s="154"/>
      <c r="AH102" s="9"/>
      <c r="AI102" s="83">
        <v>0.1</v>
      </c>
      <c r="AJ102" s="93">
        <v>4.5999999999999996</v>
      </c>
      <c r="AK102" s="91">
        <v>4.5999999999999996</v>
      </c>
      <c r="AL102" s="89" t="s">
        <v>70</v>
      </c>
      <c r="AM102" s="95" t="s">
        <v>52</v>
      </c>
      <c r="AN102" s="74"/>
      <c r="AO102" s="40"/>
      <c r="AP102" s="40"/>
      <c r="AQ102" s="41"/>
      <c r="AR102" s="85"/>
      <c r="AS102" s="41"/>
      <c r="AT102" s="85"/>
      <c r="AU102" s="41"/>
      <c r="AV102" s="85"/>
      <c r="AW102" s="41"/>
      <c r="AX102" s="85"/>
      <c r="AY102" s="40"/>
      <c r="AZ102" s="40"/>
      <c r="BA102" s="40"/>
      <c r="BB102" s="85"/>
      <c r="BC102" s="40"/>
      <c r="BD102" s="40"/>
      <c r="BE102" s="40"/>
      <c r="BF102" s="40"/>
      <c r="BG102" s="40"/>
      <c r="BH102" s="4"/>
    </row>
    <row r="103" spans="1:60" s="12" customFormat="1" ht="25.15" customHeight="1" x14ac:dyDescent="0.25">
      <c r="A103" s="63" t="s">
        <v>134</v>
      </c>
      <c r="B103" s="32">
        <f>V103</f>
        <v>0</v>
      </c>
      <c r="C103" s="32">
        <v>12</v>
      </c>
      <c r="D103" s="32">
        <f>Z103</f>
        <v>0</v>
      </c>
      <c r="E103" s="32">
        <v>11.25</v>
      </c>
      <c r="F103" s="32">
        <v>1.6</v>
      </c>
      <c r="G103" s="32">
        <f>AF103</f>
        <v>0</v>
      </c>
      <c r="H103" s="32">
        <v>6</v>
      </c>
      <c r="I103" s="87">
        <f>AJ103</f>
        <v>0</v>
      </c>
      <c r="J103" s="86">
        <f>AK103</f>
        <v>0</v>
      </c>
      <c r="K103" s="87">
        <f>AL103</f>
        <v>0</v>
      </c>
      <c r="L103" s="33">
        <f>AM103</f>
        <v>0</v>
      </c>
      <c r="M103" s="34">
        <f>SUM(B103:L103)</f>
        <v>30.85</v>
      </c>
      <c r="N103" s="125">
        <v>1</v>
      </c>
      <c r="O103" s="7"/>
      <c r="P103" s="151"/>
      <c r="Q103" s="147"/>
      <c r="R103" s="107"/>
      <c r="S103" s="108"/>
      <c r="T103" s="112"/>
      <c r="U103" s="36">
        <v>0</v>
      </c>
      <c r="V103" s="84">
        <f>U103*V102</f>
        <v>0</v>
      </c>
      <c r="W103" s="36">
        <v>0</v>
      </c>
      <c r="X103" s="78">
        <f>W103*X102</f>
        <v>0</v>
      </c>
      <c r="Y103" s="36">
        <v>0</v>
      </c>
      <c r="Z103" s="78">
        <f>Y103*Z102</f>
        <v>0</v>
      </c>
      <c r="AA103" s="36">
        <v>0</v>
      </c>
      <c r="AB103" s="78">
        <f>AA103*AB102</f>
        <v>0</v>
      </c>
      <c r="AC103" s="36">
        <v>0</v>
      </c>
      <c r="AD103" s="78">
        <f>AC103*AD102</f>
        <v>0</v>
      </c>
      <c r="AE103" s="36">
        <v>0</v>
      </c>
      <c r="AF103" s="78">
        <f>AE103*AF102</f>
        <v>0</v>
      </c>
      <c r="AG103" s="98">
        <f>V103+X103+Z103+AB103+AD103+AF103</f>
        <v>0</v>
      </c>
      <c r="AH103" s="36">
        <v>0</v>
      </c>
      <c r="AI103" s="106">
        <f>AH103*AI102</f>
        <v>0</v>
      </c>
      <c r="AJ103" s="115">
        <v>0</v>
      </c>
      <c r="AK103" s="116">
        <v>0</v>
      </c>
      <c r="AL103" s="117">
        <v>0</v>
      </c>
      <c r="AM103" s="118">
        <v>0</v>
      </c>
      <c r="AN103" s="97"/>
      <c r="AO103" s="42">
        <f>(M103-L103)/100*50</f>
        <v>15.425000000000001</v>
      </c>
      <c r="AP103" s="99">
        <f>(M103-L103)/100*35</f>
        <v>10.797499999999999</v>
      </c>
      <c r="AQ103" s="104">
        <f>(M103-L103)/100*27.5</f>
        <v>8.4837500000000006</v>
      </c>
      <c r="AR103" s="105">
        <f>(M103-L103)/100*AR99+AQ103</f>
        <v>8.4837500000000006</v>
      </c>
      <c r="AS103" s="100">
        <f t="shared" ref="AS103:AS126" si="283">(M103-L103)/100*23.5</f>
        <v>7.2497499999999997</v>
      </c>
      <c r="AT103" s="45">
        <f>(M103-L103)/100*AT99+AS103</f>
        <v>7.2497499999999997</v>
      </c>
      <c r="AU103" s="101">
        <f>(M103-L103)/100*20.5</f>
        <v>6.3242500000000001</v>
      </c>
      <c r="AV103" s="101">
        <f>(M103-L103)/100*AV99+AU103</f>
        <v>6.3242500000000001</v>
      </c>
      <c r="AW103" s="44">
        <f>(M103-L103)/100*16.4</f>
        <v>5.0593999999999992</v>
      </c>
      <c r="AX103" s="44">
        <f>(M103-L103)/100*AX99+AW103</f>
        <v>5.0593999999999992</v>
      </c>
      <c r="AY103" s="48">
        <f>(M103-L103)/100*10</f>
        <v>3.085</v>
      </c>
      <c r="AZ103" s="47">
        <f>(M103-L103)/100*5</f>
        <v>1.5425</v>
      </c>
      <c r="BA103" s="49">
        <f>(M103-L103)/100*3</f>
        <v>0.92549999999999999</v>
      </c>
      <c r="BB103" s="52">
        <f>(M103-L103)/100*BB99</f>
        <v>0</v>
      </c>
      <c r="BC103" s="54">
        <f>(M103-L103)/100*2</f>
        <v>0.61699999999999999</v>
      </c>
      <c r="BD103" s="55">
        <f>(M103-L103)/100*1</f>
        <v>0.3085</v>
      </c>
      <c r="BE103" s="56">
        <f>(M103-L103)/100*1</f>
        <v>0.3085</v>
      </c>
      <c r="BF103" s="57">
        <f>(M103-L103)/100*2</f>
        <v>0.61699999999999999</v>
      </c>
      <c r="BG103" s="58">
        <f>(M103-L103)/100*3</f>
        <v>0.92549999999999999</v>
      </c>
      <c r="BH103" s="5"/>
    </row>
    <row r="104" spans="1:60" s="12" customFormat="1" ht="25.15" customHeight="1" x14ac:dyDescent="0.25">
      <c r="A104" s="63" t="s">
        <v>136</v>
      </c>
      <c r="B104" s="32">
        <f>V104</f>
        <v>0</v>
      </c>
      <c r="C104" s="32">
        <v>22.5</v>
      </c>
      <c r="D104" s="32">
        <f>Z104</f>
        <v>0</v>
      </c>
      <c r="E104" s="32">
        <f>AB104</f>
        <v>0</v>
      </c>
      <c r="F104" s="32">
        <f>AD104</f>
        <v>0</v>
      </c>
      <c r="G104" s="32">
        <f>AF104</f>
        <v>0</v>
      </c>
      <c r="H104" s="32">
        <v>2</v>
      </c>
      <c r="I104" s="87">
        <f>AJ104</f>
        <v>0</v>
      </c>
      <c r="J104" s="86">
        <f>AK104</f>
        <v>0</v>
      </c>
      <c r="K104" s="87">
        <f>AL104</f>
        <v>0</v>
      </c>
      <c r="L104" s="33">
        <v>5.46</v>
      </c>
      <c r="M104" s="34">
        <f>SUM(B104:L104)</f>
        <v>29.96</v>
      </c>
      <c r="N104" s="125">
        <v>2</v>
      </c>
      <c r="O104" s="7"/>
      <c r="P104" s="151"/>
      <c r="Q104" s="147"/>
      <c r="R104" s="109"/>
      <c r="S104" s="113"/>
      <c r="T104" s="112"/>
      <c r="U104" s="36">
        <v>0</v>
      </c>
      <c r="V104" s="84">
        <f>U104*V102</f>
        <v>0</v>
      </c>
      <c r="W104" s="36">
        <v>0</v>
      </c>
      <c r="X104" s="78">
        <f>W104*X102</f>
        <v>0</v>
      </c>
      <c r="Y104" s="36">
        <v>0</v>
      </c>
      <c r="Z104" s="78">
        <f>Y104*Z102</f>
        <v>0</v>
      </c>
      <c r="AA104" s="36">
        <v>0</v>
      </c>
      <c r="AB104" s="78">
        <f>AA104*AB102</f>
        <v>0</v>
      </c>
      <c r="AC104" s="36">
        <v>0</v>
      </c>
      <c r="AD104" s="78">
        <f>AC104*AD102</f>
        <v>0</v>
      </c>
      <c r="AE104" s="36">
        <v>0</v>
      </c>
      <c r="AF104" s="78">
        <f>AE104*AF102</f>
        <v>0</v>
      </c>
      <c r="AG104" s="98">
        <f t="shared" ref="AG104:AG126" si="284">V104+X104+Z104+AB104+AD104+AF104</f>
        <v>0</v>
      </c>
      <c r="AH104" s="36">
        <v>0</v>
      </c>
      <c r="AI104" s="106">
        <f>AH104*AI102</f>
        <v>0</v>
      </c>
      <c r="AJ104" s="115">
        <v>0</v>
      </c>
      <c r="AK104" s="116">
        <v>0</v>
      </c>
      <c r="AL104" s="117">
        <v>0</v>
      </c>
      <c r="AM104" s="118">
        <v>0</v>
      </c>
      <c r="AN104" s="97"/>
      <c r="AO104" s="42">
        <f t="shared" ref="AO104:AO126" si="285">(M104-L104)/100*50</f>
        <v>12.25</v>
      </c>
      <c r="AP104" s="99">
        <f t="shared" ref="AP104:AP126" si="286">(M104-L104)/100*35</f>
        <v>8.5749999999999993</v>
      </c>
      <c r="AQ104" s="104">
        <f t="shared" ref="AQ104:AQ126" si="287">(M104-L104)/100*27.5</f>
        <v>6.7374999999999998</v>
      </c>
      <c r="AR104" s="105">
        <f t="shared" ref="AR104:AR111" si="288">(M104-L104)/100*AR100+AQ104</f>
        <v>6.7374999999999998</v>
      </c>
      <c r="AS104" s="100">
        <f t="shared" si="283"/>
        <v>5.7575000000000003</v>
      </c>
      <c r="AT104" s="45">
        <f t="shared" ref="AT104:AT111" si="289">(M104-L104)/100*AT100+AS104</f>
        <v>5.7575000000000003</v>
      </c>
      <c r="AU104" s="101">
        <f t="shared" ref="AU104:AU126" si="290">(M104-L104)/100*20.5</f>
        <v>5.0225</v>
      </c>
      <c r="AV104" s="101">
        <f t="shared" ref="AV104:AV111" si="291">(M104-L104)/100*AV100+AU104</f>
        <v>5.0225</v>
      </c>
      <c r="AW104" s="44">
        <f t="shared" ref="AW104:AW126" si="292">(M104-L104)/100*16.4</f>
        <v>4.0179999999999998</v>
      </c>
      <c r="AX104" s="44">
        <f t="shared" ref="AX104:AX111" si="293">(M104-L104)/100*AX100+AW104</f>
        <v>4.0179999999999998</v>
      </c>
      <c r="AY104" s="48">
        <f t="shared" ref="AY104:AY126" si="294">(M104-L104)/100*10</f>
        <v>2.4500000000000002</v>
      </c>
      <c r="AZ104" s="47">
        <f t="shared" ref="AZ104:AZ126" si="295">(M104-L104)/100*5</f>
        <v>1.2250000000000001</v>
      </c>
      <c r="BA104" s="49">
        <f t="shared" ref="BA104:BA126" si="296">(M104-L104)/100*3</f>
        <v>0.73499999999999999</v>
      </c>
      <c r="BB104" s="52">
        <f t="shared" ref="BB104:BB111" si="297">(M104-L104)/100*BB100</f>
        <v>0</v>
      </c>
      <c r="BC104" s="54">
        <f t="shared" ref="BC104:BC126" si="298">(M104-L104)/100*2</f>
        <v>0.49</v>
      </c>
      <c r="BD104" s="55">
        <f t="shared" ref="BD104:BD126" si="299">(M104-L104)/100*1</f>
        <v>0.245</v>
      </c>
      <c r="BE104" s="56">
        <f t="shared" ref="BE104:BE126" si="300">(M104-L104)/100*1</f>
        <v>0.245</v>
      </c>
      <c r="BF104" s="57">
        <f t="shared" ref="BF104:BF126" si="301">(M104-L104)/100*2</f>
        <v>0.49</v>
      </c>
      <c r="BG104" s="58">
        <f t="shared" ref="BG104:BG126" si="302">(M104-L104)/100*3</f>
        <v>0.73499999999999999</v>
      </c>
      <c r="BH104" s="5"/>
    </row>
    <row r="105" spans="1:60" s="12" customFormat="1" ht="25.15" customHeight="1" x14ac:dyDescent="0.25">
      <c r="A105" s="63" t="s">
        <v>127</v>
      </c>
      <c r="B105" s="32">
        <f t="shared" ref="B105:B126" si="303">V105</f>
        <v>0</v>
      </c>
      <c r="C105" s="32">
        <v>13.5</v>
      </c>
      <c r="D105" s="32">
        <f t="shared" ref="D105:D126" si="304">Z105</f>
        <v>0</v>
      </c>
      <c r="E105" s="32">
        <f>AB105</f>
        <v>0</v>
      </c>
      <c r="F105" s="32">
        <v>4.8</v>
      </c>
      <c r="G105" s="32">
        <f t="shared" ref="G105:G110" si="305">AF105</f>
        <v>0</v>
      </c>
      <c r="H105" s="32">
        <v>0.9</v>
      </c>
      <c r="I105" s="87">
        <f t="shared" ref="I105:I111" si="306">AJ105</f>
        <v>0</v>
      </c>
      <c r="J105" s="86">
        <f t="shared" ref="J105:J111" si="307">AK105</f>
        <v>0</v>
      </c>
      <c r="K105" s="87">
        <f t="shared" ref="K105:K111" si="308">AL105</f>
        <v>0</v>
      </c>
      <c r="L105" s="33">
        <v>3.82</v>
      </c>
      <c r="M105" s="34">
        <f t="shared" ref="M105:M126" si="309">SUM(B105:L105)</f>
        <v>23.02</v>
      </c>
      <c r="N105" s="125">
        <v>3</v>
      </c>
      <c r="O105" s="6"/>
      <c r="P105" s="151"/>
      <c r="Q105" s="147"/>
      <c r="R105" s="107"/>
      <c r="S105" s="113"/>
      <c r="T105" s="112"/>
      <c r="U105" s="36">
        <v>0</v>
      </c>
      <c r="V105" s="84">
        <f>U105*V102</f>
        <v>0</v>
      </c>
      <c r="W105" s="36">
        <v>0</v>
      </c>
      <c r="X105" s="78">
        <f>W105*X102</f>
        <v>0</v>
      </c>
      <c r="Y105" s="36">
        <v>0</v>
      </c>
      <c r="Z105" s="78">
        <f>Y105*Z102</f>
        <v>0</v>
      </c>
      <c r="AA105" s="36">
        <v>0</v>
      </c>
      <c r="AB105" s="78">
        <f>AA105*AB102</f>
        <v>0</v>
      </c>
      <c r="AC105" s="36">
        <v>0</v>
      </c>
      <c r="AD105" s="78">
        <f>AC105*AD102</f>
        <v>0</v>
      </c>
      <c r="AE105" s="36">
        <v>0</v>
      </c>
      <c r="AF105" s="78">
        <f>AE105*AF102</f>
        <v>0</v>
      </c>
      <c r="AG105" s="98">
        <f t="shared" si="284"/>
        <v>0</v>
      </c>
      <c r="AH105" s="36">
        <v>0</v>
      </c>
      <c r="AI105" s="106">
        <f>AH105*AI102</f>
        <v>0</v>
      </c>
      <c r="AJ105" s="115">
        <v>0</v>
      </c>
      <c r="AK105" s="116">
        <v>0</v>
      </c>
      <c r="AL105" s="117">
        <v>0</v>
      </c>
      <c r="AM105" s="118">
        <v>0</v>
      </c>
      <c r="AN105" s="97"/>
      <c r="AO105" s="42">
        <f t="shared" si="285"/>
        <v>9.6</v>
      </c>
      <c r="AP105" s="99">
        <f t="shared" si="286"/>
        <v>6.72</v>
      </c>
      <c r="AQ105" s="104">
        <f t="shared" si="287"/>
        <v>5.28</v>
      </c>
      <c r="AR105" s="105">
        <f t="shared" si="288"/>
        <v>5.28</v>
      </c>
      <c r="AS105" s="100">
        <f t="shared" si="283"/>
        <v>4.5120000000000005</v>
      </c>
      <c r="AT105" s="45">
        <f t="shared" si="289"/>
        <v>4.5120000000000005</v>
      </c>
      <c r="AU105" s="101">
        <f t="shared" si="290"/>
        <v>3.9359999999999999</v>
      </c>
      <c r="AV105" s="101">
        <f t="shared" si="291"/>
        <v>3.9359999999999999</v>
      </c>
      <c r="AW105" s="44">
        <f t="shared" si="292"/>
        <v>3.1487999999999996</v>
      </c>
      <c r="AX105" s="44">
        <f t="shared" si="293"/>
        <v>3.1487999999999996</v>
      </c>
      <c r="AY105" s="48">
        <f t="shared" si="294"/>
        <v>1.92</v>
      </c>
      <c r="AZ105" s="47">
        <f t="shared" si="295"/>
        <v>0.96</v>
      </c>
      <c r="BA105" s="49">
        <f t="shared" si="296"/>
        <v>0.57600000000000007</v>
      </c>
      <c r="BB105" s="52">
        <f t="shared" si="297"/>
        <v>0</v>
      </c>
      <c r="BC105" s="54">
        <f t="shared" si="298"/>
        <v>0.38400000000000001</v>
      </c>
      <c r="BD105" s="55">
        <f t="shared" si="299"/>
        <v>0.192</v>
      </c>
      <c r="BE105" s="56">
        <f t="shared" si="300"/>
        <v>0.192</v>
      </c>
      <c r="BF105" s="57">
        <f t="shared" si="301"/>
        <v>0.38400000000000001</v>
      </c>
      <c r="BG105" s="58">
        <f t="shared" si="302"/>
        <v>0.57600000000000007</v>
      </c>
      <c r="BH105" s="5"/>
    </row>
    <row r="106" spans="1:60" s="12" customFormat="1" ht="25.15" customHeight="1" x14ac:dyDescent="0.25">
      <c r="A106" s="63" t="s">
        <v>138</v>
      </c>
      <c r="B106" s="32">
        <f t="shared" si="303"/>
        <v>0</v>
      </c>
      <c r="C106" s="32">
        <v>2.7</v>
      </c>
      <c r="D106" s="32">
        <f t="shared" si="304"/>
        <v>0</v>
      </c>
      <c r="E106" s="32">
        <v>11.25</v>
      </c>
      <c r="F106" s="32">
        <f t="shared" ref="F106:F126" si="310">AD106</f>
        <v>0</v>
      </c>
      <c r="G106" s="32">
        <f t="shared" si="305"/>
        <v>0</v>
      </c>
      <c r="H106" s="32">
        <v>6</v>
      </c>
      <c r="I106" s="87">
        <f t="shared" si="306"/>
        <v>0</v>
      </c>
      <c r="J106" s="86">
        <f t="shared" si="307"/>
        <v>0</v>
      </c>
      <c r="K106" s="87">
        <f t="shared" si="308"/>
        <v>0</v>
      </c>
      <c r="L106" s="33">
        <f>AM106</f>
        <v>0</v>
      </c>
      <c r="M106" s="34">
        <f t="shared" si="309"/>
        <v>19.95</v>
      </c>
      <c r="N106" s="125">
        <v>4</v>
      </c>
      <c r="O106" s="6"/>
      <c r="P106" s="151"/>
      <c r="Q106" s="147"/>
      <c r="R106" s="110"/>
      <c r="S106" s="111"/>
      <c r="T106" s="112"/>
      <c r="U106" s="36">
        <v>0</v>
      </c>
      <c r="V106" s="84">
        <f>U106*V102</f>
        <v>0</v>
      </c>
      <c r="W106" s="36">
        <v>0</v>
      </c>
      <c r="X106" s="78">
        <f>W106*X102</f>
        <v>0</v>
      </c>
      <c r="Y106" s="36">
        <v>0</v>
      </c>
      <c r="Z106" s="78">
        <f>Y106*Z102</f>
        <v>0</v>
      </c>
      <c r="AA106" s="36">
        <v>0</v>
      </c>
      <c r="AB106" s="78">
        <f>AA106*AB102</f>
        <v>0</v>
      </c>
      <c r="AC106" s="36">
        <v>0</v>
      </c>
      <c r="AD106" s="78">
        <f>AC106*AD102</f>
        <v>0</v>
      </c>
      <c r="AE106" s="36">
        <v>0</v>
      </c>
      <c r="AF106" s="78">
        <f>AE106*AF102</f>
        <v>0</v>
      </c>
      <c r="AG106" s="98">
        <f t="shared" si="284"/>
        <v>0</v>
      </c>
      <c r="AH106" s="36">
        <v>0</v>
      </c>
      <c r="AI106" s="106">
        <f>AH106*AI102</f>
        <v>0</v>
      </c>
      <c r="AJ106" s="115">
        <v>0</v>
      </c>
      <c r="AK106" s="116">
        <v>0</v>
      </c>
      <c r="AL106" s="117">
        <v>0</v>
      </c>
      <c r="AM106" s="118">
        <v>0</v>
      </c>
      <c r="AN106" s="97"/>
      <c r="AO106" s="42">
        <f t="shared" si="285"/>
        <v>9.9749999999999996</v>
      </c>
      <c r="AP106" s="99">
        <f t="shared" si="286"/>
        <v>6.982499999999999</v>
      </c>
      <c r="AQ106" s="104">
        <f t="shared" si="287"/>
        <v>5.4862499999999992</v>
      </c>
      <c r="AR106" s="105">
        <f t="shared" si="288"/>
        <v>5.4862499999999992</v>
      </c>
      <c r="AS106" s="100">
        <f t="shared" si="283"/>
        <v>4.68825</v>
      </c>
      <c r="AT106" s="45">
        <f t="shared" si="289"/>
        <v>4.68825</v>
      </c>
      <c r="AU106" s="101">
        <f t="shared" si="290"/>
        <v>4.0897499999999996</v>
      </c>
      <c r="AV106" s="101">
        <f t="shared" si="291"/>
        <v>4.0897499999999996</v>
      </c>
      <c r="AW106" s="44">
        <f t="shared" si="292"/>
        <v>3.2717999999999994</v>
      </c>
      <c r="AX106" s="44">
        <f t="shared" si="293"/>
        <v>3.2717999999999994</v>
      </c>
      <c r="AY106" s="48">
        <f t="shared" si="294"/>
        <v>1.9949999999999999</v>
      </c>
      <c r="AZ106" s="47">
        <f t="shared" si="295"/>
        <v>0.99749999999999994</v>
      </c>
      <c r="BA106" s="49">
        <f t="shared" si="296"/>
        <v>0.59849999999999992</v>
      </c>
      <c r="BB106" s="52">
        <f t="shared" si="297"/>
        <v>0</v>
      </c>
      <c r="BC106" s="54">
        <f t="shared" si="298"/>
        <v>0.39899999999999997</v>
      </c>
      <c r="BD106" s="55">
        <f t="shared" si="299"/>
        <v>0.19949999999999998</v>
      </c>
      <c r="BE106" s="56">
        <f t="shared" si="300"/>
        <v>0.19949999999999998</v>
      </c>
      <c r="BF106" s="57">
        <f t="shared" si="301"/>
        <v>0.39899999999999997</v>
      </c>
      <c r="BG106" s="58">
        <f t="shared" si="302"/>
        <v>0.59849999999999992</v>
      </c>
      <c r="BH106" s="5"/>
    </row>
    <row r="107" spans="1:60" s="12" customFormat="1" ht="25.15" customHeight="1" x14ac:dyDescent="0.25">
      <c r="A107" s="63" t="s">
        <v>137</v>
      </c>
      <c r="B107" s="32">
        <f t="shared" si="303"/>
        <v>0</v>
      </c>
      <c r="C107" s="32">
        <v>5.7</v>
      </c>
      <c r="D107" s="32">
        <f t="shared" si="304"/>
        <v>0</v>
      </c>
      <c r="E107" s="32">
        <v>10.35</v>
      </c>
      <c r="F107" s="32">
        <f t="shared" si="310"/>
        <v>0</v>
      </c>
      <c r="G107" s="32">
        <f t="shared" si="305"/>
        <v>0</v>
      </c>
      <c r="H107" s="32">
        <v>2.2000000000000002</v>
      </c>
      <c r="I107" s="87">
        <f t="shared" si="306"/>
        <v>0</v>
      </c>
      <c r="J107" s="86">
        <f t="shared" si="307"/>
        <v>0</v>
      </c>
      <c r="K107" s="87">
        <f t="shared" si="308"/>
        <v>0</v>
      </c>
      <c r="L107" s="33">
        <f>AM107</f>
        <v>0</v>
      </c>
      <c r="M107" s="34">
        <f t="shared" si="309"/>
        <v>18.25</v>
      </c>
      <c r="N107" s="125">
        <v>5</v>
      </c>
      <c r="O107" s="6"/>
      <c r="P107" s="151"/>
      <c r="Q107" s="147"/>
      <c r="R107" s="107"/>
      <c r="S107" s="113"/>
      <c r="T107" s="112"/>
      <c r="U107" s="36">
        <v>0</v>
      </c>
      <c r="V107" s="84">
        <f>U107*V102</f>
        <v>0</v>
      </c>
      <c r="W107" s="36">
        <v>0</v>
      </c>
      <c r="X107" s="78">
        <f>W107*X102</f>
        <v>0</v>
      </c>
      <c r="Y107" s="36">
        <v>0</v>
      </c>
      <c r="Z107" s="78">
        <f>Y107*Z102</f>
        <v>0</v>
      </c>
      <c r="AA107" s="36">
        <v>0</v>
      </c>
      <c r="AB107" s="78">
        <f>AA107*AB102</f>
        <v>0</v>
      </c>
      <c r="AC107" s="36">
        <v>0</v>
      </c>
      <c r="AD107" s="78">
        <f>AC107*AD102</f>
        <v>0</v>
      </c>
      <c r="AE107" s="36">
        <v>0</v>
      </c>
      <c r="AF107" s="78">
        <f>AE107*AF102</f>
        <v>0</v>
      </c>
      <c r="AG107" s="98">
        <f t="shared" si="284"/>
        <v>0</v>
      </c>
      <c r="AH107" s="36">
        <v>0</v>
      </c>
      <c r="AI107" s="106">
        <f>AH107*AI102</f>
        <v>0</v>
      </c>
      <c r="AJ107" s="115">
        <v>0</v>
      </c>
      <c r="AK107" s="116">
        <v>0</v>
      </c>
      <c r="AL107" s="117">
        <v>0</v>
      </c>
      <c r="AM107" s="118">
        <v>0</v>
      </c>
      <c r="AN107" s="97"/>
      <c r="AO107" s="42">
        <f t="shared" si="285"/>
        <v>9.125</v>
      </c>
      <c r="AP107" s="99">
        <f t="shared" si="286"/>
        <v>6.3875000000000002</v>
      </c>
      <c r="AQ107" s="104">
        <f t="shared" si="287"/>
        <v>5.0187499999999998</v>
      </c>
      <c r="AR107" s="105">
        <f t="shared" si="288"/>
        <v>6.5670343750000004</v>
      </c>
      <c r="AS107" s="100">
        <f t="shared" si="283"/>
        <v>4.2887500000000003</v>
      </c>
      <c r="AT107" s="45">
        <f t="shared" si="289"/>
        <v>5.6118293750000001</v>
      </c>
      <c r="AU107" s="101">
        <f t="shared" si="290"/>
        <v>3.74125</v>
      </c>
      <c r="AV107" s="101">
        <f t="shared" si="291"/>
        <v>4.8954256249999997</v>
      </c>
      <c r="AW107" s="44">
        <f t="shared" si="292"/>
        <v>2.9929999999999999</v>
      </c>
      <c r="AX107" s="44">
        <f t="shared" si="293"/>
        <v>3.9163404999999996</v>
      </c>
      <c r="AY107" s="48">
        <f t="shared" si="294"/>
        <v>1.825</v>
      </c>
      <c r="AZ107" s="47">
        <f t="shared" si="295"/>
        <v>0.91249999999999998</v>
      </c>
      <c r="BA107" s="49">
        <f t="shared" si="296"/>
        <v>0.54749999999999999</v>
      </c>
      <c r="BB107" s="52">
        <f t="shared" si="297"/>
        <v>0</v>
      </c>
      <c r="BC107" s="54">
        <f t="shared" si="298"/>
        <v>0.36499999999999999</v>
      </c>
      <c r="BD107" s="55">
        <f t="shared" si="299"/>
        <v>0.1825</v>
      </c>
      <c r="BE107" s="56">
        <f t="shared" si="300"/>
        <v>0.1825</v>
      </c>
      <c r="BF107" s="57">
        <f t="shared" si="301"/>
        <v>0.36499999999999999</v>
      </c>
      <c r="BG107" s="58">
        <f t="shared" si="302"/>
        <v>0.54749999999999999</v>
      </c>
      <c r="BH107" s="5"/>
    </row>
    <row r="108" spans="1:60" s="12" customFormat="1" ht="25.15" customHeight="1" x14ac:dyDescent="0.25">
      <c r="A108" s="63" t="s">
        <v>124</v>
      </c>
      <c r="B108" s="32">
        <f t="shared" si="303"/>
        <v>0</v>
      </c>
      <c r="C108" s="32">
        <v>4.5</v>
      </c>
      <c r="D108" s="32">
        <f t="shared" si="304"/>
        <v>0</v>
      </c>
      <c r="E108" s="32">
        <v>9.4499999999999993</v>
      </c>
      <c r="F108" s="32">
        <f t="shared" si="310"/>
        <v>0</v>
      </c>
      <c r="G108" s="32">
        <f t="shared" si="305"/>
        <v>0</v>
      </c>
      <c r="H108" s="32">
        <v>1.2</v>
      </c>
      <c r="I108" s="87">
        <f t="shared" si="306"/>
        <v>0</v>
      </c>
      <c r="J108" s="86">
        <f t="shared" si="307"/>
        <v>0</v>
      </c>
      <c r="K108" s="87">
        <f t="shared" si="308"/>
        <v>0</v>
      </c>
      <c r="L108" s="33">
        <v>3.03</v>
      </c>
      <c r="M108" s="34">
        <f t="shared" si="309"/>
        <v>18.18</v>
      </c>
      <c r="N108" s="125">
        <v>6</v>
      </c>
      <c r="O108" s="6"/>
      <c r="P108" s="151"/>
      <c r="Q108" s="147"/>
      <c r="R108" s="107"/>
      <c r="S108" s="113"/>
      <c r="T108" s="112"/>
      <c r="U108" s="36">
        <v>0</v>
      </c>
      <c r="V108" s="84">
        <f>U108*V103</f>
        <v>0</v>
      </c>
      <c r="W108" s="36">
        <v>0</v>
      </c>
      <c r="X108" s="78">
        <f>W108*X103</f>
        <v>0</v>
      </c>
      <c r="Y108" s="36">
        <v>0</v>
      </c>
      <c r="Z108" s="78">
        <f>Y108*Z103</f>
        <v>0</v>
      </c>
      <c r="AA108" s="36">
        <v>0</v>
      </c>
      <c r="AB108" s="78">
        <f>AA108*AB103</f>
        <v>0</v>
      </c>
      <c r="AC108" s="36">
        <v>0</v>
      </c>
      <c r="AD108" s="78">
        <f>AC108*AD103</f>
        <v>0</v>
      </c>
      <c r="AE108" s="36">
        <v>0</v>
      </c>
      <c r="AF108" s="78">
        <f>AE108*AF103</f>
        <v>0</v>
      </c>
      <c r="AG108" s="98">
        <f t="shared" si="284"/>
        <v>0</v>
      </c>
      <c r="AH108" s="36">
        <v>0</v>
      </c>
      <c r="AI108" s="106">
        <f>AH108*AI103</f>
        <v>0</v>
      </c>
      <c r="AJ108" s="115">
        <v>0</v>
      </c>
      <c r="AK108" s="116">
        <v>0</v>
      </c>
      <c r="AL108" s="117">
        <v>0</v>
      </c>
      <c r="AM108" s="118">
        <v>0</v>
      </c>
      <c r="AN108" s="97"/>
      <c r="AO108" s="42">
        <f t="shared" si="285"/>
        <v>7.5750000000000002</v>
      </c>
      <c r="AP108" s="99">
        <f t="shared" si="286"/>
        <v>5.3025000000000002</v>
      </c>
      <c r="AQ108" s="104">
        <f t="shared" si="287"/>
        <v>4.1662499999999998</v>
      </c>
      <c r="AR108" s="105">
        <f t="shared" si="288"/>
        <v>5.1869812499999997</v>
      </c>
      <c r="AS108" s="100">
        <f t="shared" si="283"/>
        <v>3.5602499999999999</v>
      </c>
      <c r="AT108" s="45">
        <f t="shared" si="289"/>
        <v>4.4325112500000001</v>
      </c>
      <c r="AU108" s="101">
        <f t="shared" si="290"/>
        <v>3.10575</v>
      </c>
      <c r="AV108" s="101">
        <f t="shared" si="291"/>
        <v>3.86665875</v>
      </c>
      <c r="AW108" s="44">
        <f t="shared" si="292"/>
        <v>2.4845999999999999</v>
      </c>
      <c r="AX108" s="44">
        <f t="shared" si="293"/>
        <v>3.0933269999999999</v>
      </c>
      <c r="AY108" s="48">
        <f t="shared" si="294"/>
        <v>1.5149999999999999</v>
      </c>
      <c r="AZ108" s="47">
        <f t="shared" si="295"/>
        <v>0.75749999999999995</v>
      </c>
      <c r="BA108" s="49">
        <f t="shared" si="296"/>
        <v>0.45450000000000002</v>
      </c>
      <c r="BB108" s="52">
        <f t="shared" si="297"/>
        <v>0</v>
      </c>
      <c r="BC108" s="54">
        <f t="shared" si="298"/>
        <v>0.30299999999999999</v>
      </c>
      <c r="BD108" s="55">
        <f t="shared" si="299"/>
        <v>0.1515</v>
      </c>
      <c r="BE108" s="56">
        <f t="shared" si="300"/>
        <v>0.1515</v>
      </c>
      <c r="BF108" s="57">
        <f t="shared" si="301"/>
        <v>0.30299999999999999</v>
      </c>
      <c r="BG108" s="58">
        <f t="shared" si="302"/>
        <v>0.45450000000000002</v>
      </c>
      <c r="BH108" s="5"/>
    </row>
    <row r="109" spans="1:60" s="12" customFormat="1" ht="25.15" customHeight="1" x14ac:dyDescent="0.25">
      <c r="A109" s="63" t="s">
        <v>118</v>
      </c>
      <c r="B109" s="32">
        <f t="shared" si="303"/>
        <v>0</v>
      </c>
      <c r="C109" s="32">
        <v>12.9</v>
      </c>
      <c r="D109" s="32">
        <f t="shared" si="304"/>
        <v>0</v>
      </c>
      <c r="E109" s="32">
        <f>AB109</f>
        <v>0</v>
      </c>
      <c r="F109" s="32">
        <f t="shared" si="310"/>
        <v>0</v>
      </c>
      <c r="G109" s="32">
        <f t="shared" si="305"/>
        <v>0</v>
      </c>
      <c r="H109" s="32">
        <v>0.6</v>
      </c>
      <c r="I109" s="87">
        <f t="shared" si="306"/>
        <v>0</v>
      </c>
      <c r="J109" s="86">
        <f t="shared" si="307"/>
        <v>0</v>
      </c>
      <c r="K109" s="87">
        <f t="shared" si="308"/>
        <v>0</v>
      </c>
      <c r="L109" s="33">
        <v>2.7</v>
      </c>
      <c r="M109" s="34">
        <f t="shared" si="309"/>
        <v>16.2</v>
      </c>
      <c r="N109" s="125">
        <v>7</v>
      </c>
      <c r="O109" s="6"/>
      <c r="P109" s="151"/>
      <c r="Q109" s="147"/>
      <c r="R109" s="107"/>
      <c r="S109" s="113"/>
      <c r="T109" s="112"/>
      <c r="U109" s="36">
        <v>0</v>
      </c>
      <c r="V109" s="84">
        <f>U109*V102</f>
        <v>0</v>
      </c>
      <c r="W109" s="36">
        <v>0</v>
      </c>
      <c r="X109" s="78">
        <f>W109*X102</f>
        <v>0</v>
      </c>
      <c r="Y109" s="36">
        <v>0</v>
      </c>
      <c r="Z109" s="78">
        <f>Y109*Z102</f>
        <v>0</v>
      </c>
      <c r="AA109" s="36">
        <v>0</v>
      </c>
      <c r="AB109" s="78">
        <f>AA109*AB102</f>
        <v>0</v>
      </c>
      <c r="AC109" s="36">
        <v>0</v>
      </c>
      <c r="AD109" s="78">
        <f>AC109*AD102</f>
        <v>0</v>
      </c>
      <c r="AE109" s="36">
        <v>0</v>
      </c>
      <c r="AF109" s="78">
        <f>AE109*AF102</f>
        <v>0</v>
      </c>
      <c r="AG109" s="98">
        <f t="shared" si="284"/>
        <v>0</v>
      </c>
      <c r="AH109" s="36">
        <v>0</v>
      </c>
      <c r="AI109" s="106">
        <f>AH109*AI102</f>
        <v>0</v>
      </c>
      <c r="AJ109" s="115">
        <v>0</v>
      </c>
      <c r="AK109" s="116">
        <v>0</v>
      </c>
      <c r="AL109" s="117">
        <v>0</v>
      </c>
      <c r="AM109" s="118">
        <v>0</v>
      </c>
      <c r="AN109" s="97"/>
      <c r="AO109" s="42">
        <f t="shared" si="285"/>
        <v>6.75</v>
      </c>
      <c r="AP109" s="99">
        <f t="shared" si="286"/>
        <v>4.7250000000000005</v>
      </c>
      <c r="AQ109" s="104">
        <f t="shared" si="287"/>
        <v>3.7125000000000004</v>
      </c>
      <c r="AR109" s="105">
        <f t="shared" si="288"/>
        <v>4.4253</v>
      </c>
      <c r="AS109" s="100">
        <f t="shared" si="283"/>
        <v>3.1725000000000003</v>
      </c>
      <c r="AT109" s="45">
        <f t="shared" si="289"/>
        <v>3.7816200000000002</v>
      </c>
      <c r="AU109" s="101">
        <f t="shared" si="290"/>
        <v>2.7675000000000001</v>
      </c>
      <c r="AV109" s="101">
        <f t="shared" si="291"/>
        <v>3.2988600000000003</v>
      </c>
      <c r="AW109" s="44">
        <f t="shared" si="292"/>
        <v>2.214</v>
      </c>
      <c r="AX109" s="44">
        <f t="shared" si="293"/>
        <v>2.6390880000000001</v>
      </c>
      <c r="AY109" s="48">
        <f t="shared" si="294"/>
        <v>1.35</v>
      </c>
      <c r="AZ109" s="47">
        <f t="shared" si="295"/>
        <v>0.67500000000000004</v>
      </c>
      <c r="BA109" s="49">
        <f t="shared" si="296"/>
        <v>0.40500000000000003</v>
      </c>
      <c r="BB109" s="52">
        <f t="shared" si="297"/>
        <v>0</v>
      </c>
      <c r="BC109" s="54">
        <f t="shared" si="298"/>
        <v>0.27</v>
      </c>
      <c r="BD109" s="55">
        <f t="shared" si="299"/>
        <v>0.13500000000000001</v>
      </c>
      <c r="BE109" s="56">
        <f t="shared" si="300"/>
        <v>0.13500000000000001</v>
      </c>
      <c r="BF109" s="57">
        <f t="shared" si="301"/>
        <v>0.27</v>
      </c>
      <c r="BG109" s="58">
        <f t="shared" si="302"/>
        <v>0.40500000000000003</v>
      </c>
      <c r="BH109" s="5"/>
    </row>
    <row r="110" spans="1:60" s="12" customFormat="1" ht="25.15" customHeight="1" x14ac:dyDescent="0.25">
      <c r="A110" s="63" t="s">
        <v>113</v>
      </c>
      <c r="B110" s="32">
        <f t="shared" si="303"/>
        <v>0</v>
      </c>
      <c r="C110" s="32">
        <v>4.8</v>
      </c>
      <c r="D110" s="32">
        <f t="shared" si="304"/>
        <v>0</v>
      </c>
      <c r="E110" s="32">
        <v>4.3499999999999996</v>
      </c>
      <c r="F110" s="32">
        <f t="shared" si="310"/>
        <v>0</v>
      </c>
      <c r="G110" s="32">
        <f t="shared" si="305"/>
        <v>0</v>
      </c>
      <c r="H110" s="32">
        <v>6</v>
      </c>
      <c r="I110" s="87">
        <f t="shared" si="306"/>
        <v>0</v>
      </c>
      <c r="J110" s="86">
        <f t="shared" si="307"/>
        <v>0</v>
      </c>
      <c r="K110" s="87">
        <f t="shared" si="308"/>
        <v>0</v>
      </c>
      <c r="L110" s="33">
        <f>AM110</f>
        <v>0</v>
      </c>
      <c r="M110" s="34">
        <f t="shared" si="309"/>
        <v>15.149999999999999</v>
      </c>
      <c r="N110" s="125">
        <v>8</v>
      </c>
      <c r="O110" s="6"/>
      <c r="P110" s="151"/>
      <c r="Q110" s="21"/>
      <c r="R110" s="107"/>
      <c r="S110" s="113"/>
      <c r="T110" s="112"/>
      <c r="U110" s="36">
        <v>0</v>
      </c>
      <c r="V110" s="84">
        <f>U110*V102</f>
        <v>0</v>
      </c>
      <c r="W110" s="36">
        <v>0</v>
      </c>
      <c r="X110" s="78">
        <f>W110*X102</f>
        <v>0</v>
      </c>
      <c r="Y110" s="36">
        <v>0</v>
      </c>
      <c r="Z110" s="78">
        <f>Y110*Z102</f>
        <v>0</v>
      </c>
      <c r="AA110" s="36">
        <v>0</v>
      </c>
      <c r="AB110" s="78">
        <f>AA110*AB102</f>
        <v>0</v>
      </c>
      <c r="AC110" s="36">
        <v>0</v>
      </c>
      <c r="AD110" s="78">
        <f>AC110*AD102</f>
        <v>0</v>
      </c>
      <c r="AE110" s="36">
        <v>0</v>
      </c>
      <c r="AF110" s="78">
        <f>AE110*AF102</f>
        <v>0</v>
      </c>
      <c r="AG110" s="98">
        <f t="shared" si="284"/>
        <v>0</v>
      </c>
      <c r="AH110" s="36">
        <v>0</v>
      </c>
      <c r="AI110" s="106">
        <f>AH110*AI102</f>
        <v>0</v>
      </c>
      <c r="AJ110" s="115">
        <v>0</v>
      </c>
      <c r="AK110" s="116">
        <v>0</v>
      </c>
      <c r="AL110" s="117">
        <v>0</v>
      </c>
      <c r="AM110" s="118">
        <v>0</v>
      </c>
      <c r="AN110" s="97"/>
      <c r="AO110" s="42">
        <f t="shared" si="285"/>
        <v>7.5750000000000002</v>
      </c>
      <c r="AP110" s="99">
        <f t="shared" si="286"/>
        <v>5.3025000000000002</v>
      </c>
      <c r="AQ110" s="104">
        <f t="shared" si="287"/>
        <v>4.1662499999999998</v>
      </c>
      <c r="AR110" s="105">
        <f t="shared" si="288"/>
        <v>4.9974168749999999</v>
      </c>
      <c r="AS110" s="100">
        <f t="shared" si="283"/>
        <v>3.5602499999999999</v>
      </c>
      <c r="AT110" s="45">
        <f t="shared" si="289"/>
        <v>4.2705198749999997</v>
      </c>
      <c r="AU110" s="101">
        <f t="shared" si="290"/>
        <v>3.10575</v>
      </c>
      <c r="AV110" s="101">
        <f t="shared" si="291"/>
        <v>3.7253471249999999</v>
      </c>
      <c r="AW110" s="44">
        <f t="shared" si="292"/>
        <v>2.4845999999999999</v>
      </c>
      <c r="AX110" s="44">
        <f t="shared" si="293"/>
        <v>2.9802776999999998</v>
      </c>
      <c r="AY110" s="48">
        <f t="shared" si="294"/>
        <v>1.5149999999999999</v>
      </c>
      <c r="AZ110" s="47">
        <f t="shared" si="295"/>
        <v>0.75749999999999995</v>
      </c>
      <c r="BA110" s="49">
        <f t="shared" si="296"/>
        <v>0.45450000000000002</v>
      </c>
      <c r="BB110" s="52">
        <f t="shared" si="297"/>
        <v>0</v>
      </c>
      <c r="BC110" s="54">
        <f t="shared" si="298"/>
        <v>0.30299999999999999</v>
      </c>
      <c r="BD110" s="55">
        <f t="shared" si="299"/>
        <v>0.1515</v>
      </c>
      <c r="BE110" s="56">
        <f t="shared" si="300"/>
        <v>0.1515</v>
      </c>
      <c r="BF110" s="57">
        <f t="shared" si="301"/>
        <v>0.30299999999999999</v>
      </c>
      <c r="BG110" s="58">
        <f t="shared" si="302"/>
        <v>0.45450000000000002</v>
      </c>
      <c r="BH110" s="5"/>
    </row>
    <row r="111" spans="1:60" s="12" customFormat="1" ht="25.15" customHeight="1" x14ac:dyDescent="0.25">
      <c r="A111" s="63" t="s">
        <v>130</v>
      </c>
      <c r="B111" s="32">
        <f t="shared" si="303"/>
        <v>0</v>
      </c>
      <c r="C111" s="32">
        <v>12.6</v>
      </c>
      <c r="D111" s="32">
        <f t="shared" si="304"/>
        <v>0</v>
      </c>
      <c r="E111" s="32">
        <v>0.3</v>
      </c>
      <c r="F111" s="32">
        <f t="shared" si="310"/>
        <v>0</v>
      </c>
      <c r="G111" s="32">
        <v>1.8</v>
      </c>
      <c r="H111" s="32">
        <f>AI111</f>
        <v>0</v>
      </c>
      <c r="I111" s="87">
        <f t="shared" si="306"/>
        <v>0</v>
      </c>
      <c r="J111" s="86">
        <f t="shared" si="307"/>
        <v>0</v>
      </c>
      <c r="K111" s="87">
        <f t="shared" si="308"/>
        <v>0</v>
      </c>
      <c r="L111" s="33">
        <f>AM111</f>
        <v>0</v>
      </c>
      <c r="M111" s="34">
        <f t="shared" si="309"/>
        <v>14.700000000000001</v>
      </c>
      <c r="N111" s="125">
        <v>9</v>
      </c>
      <c r="O111" s="6"/>
      <c r="P111" s="151"/>
      <c r="Q111" s="21"/>
      <c r="R111" s="107"/>
      <c r="S111" s="113"/>
      <c r="T111" s="112"/>
      <c r="U111" s="36">
        <v>0</v>
      </c>
      <c r="V111" s="84">
        <f>U111*V102</f>
        <v>0</v>
      </c>
      <c r="W111" s="36">
        <v>0</v>
      </c>
      <c r="X111" s="78">
        <f>W111*X102</f>
        <v>0</v>
      </c>
      <c r="Y111" s="36">
        <v>0</v>
      </c>
      <c r="Z111" s="78">
        <f>Y111*Z102</f>
        <v>0</v>
      </c>
      <c r="AA111" s="36">
        <v>0</v>
      </c>
      <c r="AB111" s="78">
        <f>AA111*AB102</f>
        <v>0</v>
      </c>
      <c r="AC111" s="36">
        <v>0</v>
      </c>
      <c r="AD111" s="78">
        <f>AC111*AD102</f>
        <v>0</v>
      </c>
      <c r="AE111" s="36">
        <v>0</v>
      </c>
      <c r="AF111" s="78">
        <f>AE111*AF102</f>
        <v>0</v>
      </c>
      <c r="AG111" s="98">
        <f t="shared" si="284"/>
        <v>0</v>
      </c>
      <c r="AH111" s="36">
        <v>0</v>
      </c>
      <c r="AI111" s="106">
        <f>AH111*AI102</f>
        <v>0</v>
      </c>
      <c r="AJ111" s="115">
        <v>0</v>
      </c>
      <c r="AK111" s="116">
        <v>0</v>
      </c>
      <c r="AL111" s="117">
        <v>0</v>
      </c>
      <c r="AM111" s="118">
        <v>0</v>
      </c>
      <c r="AN111" s="97"/>
      <c r="AO111" s="42">
        <f t="shared" si="285"/>
        <v>7.3500000000000014</v>
      </c>
      <c r="AP111" s="99">
        <f t="shared" si="286"/>
        <v>5.1450000000000005</v>
      </c>
      <c r="AQ111" s="104">
        <f t="shared" si="287"/>
        <v>4.0425000000000004</v>
      </c>
      <c r="AR111" s="105">
        <f t="shared" si="288"/>
        <v>5.0078540531250004</v>
      </c>
      <c r="AS111" s="100">
        <f t="shared" si="283"/>
        <v>3.4545000000000003</v>
      </c>
      <c r="AT111" s="45">
        <f t="shared" si="289"/>
        <v>4.2794389181250008</v>
      </c>
      <c r="AU111" s="101">
        <f t="shared" si="290"/>
        <v>3.0135000000000005</v>
      </c>
      <c r="AV111" s="101">
        <f t="shared" si="291"/>
        <v>3.7331275668750008</v>
      </c>
      <c r="AW111" s="44">
        <f t="shared" si="292"/>
        <v>2.4108000000000001</v>
      </c>
      <c r="AX111" s="44">
        <f t="shared" si="293"/>
        <v>2.9865020535000002</v>
      </c>
      <c r="AY111" s="48">
        <f t="shared" si="294"/>
        <v>1.4700000000000002</v>
      </c>
      <c r="AZ111" s="47">
        <f t="shared" si="295"/>
        <v>0.7350000000000001</v>
      </c>
      <c r="BA111" s="49">
        <f t="shared" si="296"/>
        <v>0.44100000000000006</v>
      </c>
      <c r="BB111" s="52">
        <f t="shared" si="297"/>
        <v>0</v>
      </c>
      <c r="BC111" s="54">
        <f t="shared" si="298"/>
        <v>0.29400000000000004</v>
      </c>
      <c r="BD111" s="55">
        <f t="shared" si="299"/>
        <v>0.14700000000000002</v>
      </c>
      <c r="BE111" s="56">
        <f t="shared" si="300"/>
        <v>0.14700000000000002</v>
      </c>
      <c r="BF111" s="57">
        <f t="shared" si="301"/>
        <v>0.29400000000000004</v>
      </c>
      <c r="BG111" s="58">
        <f t="shared" si="302"/>
        <v>0.44100000000000006</v>
      </c>
      <c r="BH111" s="5"/>
    </row>
    <row r="112" spans="1:60" s="12" customFormat="1" ht="25.15" customHeight="1" x14ac:dyDescent="0.25">
      <c r="A112" s="63" t="s">
        <v>120</v>
      </c>
      <c r="B112" s="32">
        <f t="shared" si="303"/>
        <v>0</v>
      </c>
      <c r="C112" s="32">
        <v>7.8</v>
      </c>
      <c r="D112" s="32">
        <f t="shared" si="304"/>
        <v>0</v>
      </c>
      <c r="E112" s="32">
        <f t="shared" ref="E112:E119" si="311">AB112</f>
        <v>0</v>
      </c>
      <c r="F112" s="32">
        <f t="shared" si="310"/>
        <v>0</v>
      </c>
      <c r="G112" s="32">
        <f>AF112</f>
        <v>0</v>
      </c>
      <c r="H112" s="32">
        <f>AI112</f>
        <v>0</v>
      </c>
      <c r="I112" s="87">
        <f t="shared" ref="I112:I126" si="312">AJ112</f>
        <v>0</v>
      </c>
      <c r="J112" s="86">
        <f t="shared" ref="J112:J126" si="313">AK112</f>
        <v>0</v>
      </c>
      <c r="K112" s="87">
        <v>6</v>
      </c>
      <c r="L112" s="33">
        <f>AM112</f>
        <v>0</v>
      </c>
      <c r="M112" s="34">
        <f t="shared" si="309"/>
        <v>13.8</v>
      </c>
      <c r="N112" s="125">
        <v>10</v>
      </c>
      <c r="O112" s="6"/>
      <c r="P112" s="151"/>
      <c r="Q112" s="21"/>
      <c r="R112" s="107"/>
      <c r="S112" s="113"/>
      <c r="T112" s="112"/>
      <c r="U112" s="36">
        <v>1</v>
      </c>
      <c r="V112" s="84">
        <f t="shared" ref="V112:V120" si="314">U112*V103</f>
        <v>0</v>
      </c>
      <c r="W112" s="36">
        <v>1</v>
      </c>
      <c r="X112" s="78">
        <f t="shared" ref="X112:X120" si="315">W112*X103</f>
        <v>0</v>
      </c>
      <c r="Y112" s="36">
        <v>1</v>
      </c>
      <c r="Z112" s="78">
        <f t="shared" ref="Z112:Z120" si="316">Y112*Z103</f>
        <v>0</v>
      </c>
      <c r="AA112" s="36">
        <v>1</v>
      </c>
      <c r="AB112" s="78">
        <f t="shared" ref="AB112:AB120" si="317">AA112*AB103</f>
        <v>0</v>
      </c>
      <c r="AC112" s="36">
        <v>1</v>
      </c>
      <c r="AD112" s="78">
        <f t="shared" ref="AD112:AD120" si="318">AC112*AD103</f>
        <v>0</v>
      </c>
      <c r="AE112" s="36">
        <v>1</v>
      </c>
      <c r="AF112" s="78">
        <f t="shared" ref="AF112:AF120" si="319">AE112*AF103</f>
        <v>0</v>
      </c>
      <c r="AG112" s="98">
        <f t="shared" ref="AG112:AG124" si="320">V112+X112+Z112+AB112+AD112+AF112</f>
        <v>0</v>
      </c>
      <c r="AH112" s="36">
        <v>1</v>
      </c>
      <c r="AI112" s="106">
        <f t="shared" ref="AI112:AI120" si="321">AH112*AI103</f>
        <v>0</v>
      </c>
      <c r="AJ112" s="115">
        <v>0</v>
      </c>
      <c r="AK112" s="116">
        <v>0</v>
      </c>
      <c r="AL112" s="117">
        <v>0</v>
      </c>
      <c r="AM112" s="118">
        <v>0</v>
      </c>
      <c r="AN112" s="97"/>
      <c r="AO112" s="42">
        <f t="shared" ref="AO112:AO124" si="322">(M112-L112)/100*50</f>
        <v>6.9</v>
      </c>
      <c r="AP112" s="99">
        <f t="shared" ref="AP112:AP124" si="323">(M112-L112)/100*35</f>
        <v>4.83</v>
      </c>
      <c r="AQ112" s="104">
        <f t="shared" ref="AQ112:AQ124" si="324">(M112-L112)/100*27.5</f>
        <v>3.7950000000000004</v>
      </c>
      <c r="AR112" s="105">
        <f t="shared" ref="AR112:AR120" si="325">(M112-L112)/100*AR108+AQ112</f>
        <v>4.5108034125000005</v>
      </c>
      <c r="AS112" s="100">
        <f t="shared" ref="AS112:AS124" si="326">(M112-L112)/100*23.5</f>
        <v>3.2430000000000003</v>
      </c>
      <c r="AT112" s="45">
        <f t="shared" ref="AT112:AT120" si="327">(M112-L112)/100*AT108+AS112</f>
        <v>3.8546865525000005</v>
      </c>
      <c r="AU112" s="101">
        <f t="shared" ref="AU112:AU124" si="328">(M112-L112)/100*20.5</f>
        <v>2.8290000000000002</v>
      </c>
      <c r="AV112" s="101">
        <f t="shared" ref="AV112:AV120" si="329">(M112-L112)/100*AV108+AU112</f>
        <v>3.3625989075000002</v>
      </c>
      <c r="AW112" s="44">
        <f t="shared" ref="AW112:AW124" si="330">(M112-L112)/100*16.4</f>
        <v>2.2631999999999999</v>
      </c>
      <c r="AX112" s="44">
        <f t="shared" ref="AX112:AX120" si="331">(M112-L112)/100*AX108+AW112</f>
        <v>2.6900791260000001</v>
      </c>
      <c r="AY112" s="48">
        <f t="shared" ref="AY112:AY124" si="332">(M112-L112)/100*10</f>
        <v>1.3800000000000001</v>
      </c>
      <c r="AZ112" s="47">
        <f t="shared" ref="AZ112:AZ124" si="333">(M112-L112)/100*5</f>
        <v>0.69000000000000006</v>
      </c>
      <c r="BA112" s="49">
        <f t="shared" ref="BA112:BA124" si="334">(M112-L112)/100*3</f>
        <v>0.41400000000000003</v>
      </c>
      <c r="BB112" s="52">
        <f t="shared" ref="BB112:BB120" si="335">(M112-L112)/100*BB108</f>
        <v>0</v>
      </c>
      <c r="BC112" s="54">
        <f t="shared" ref="BC112:BC124" si="336">(M112-L112)/100*2</f>
        <v>0.27600000000000002</v>
      </c>
      <c r="BD112" s="55">
        <f t="shared" ref="BD112:BD124" si="337">(M112-L112)/100*1</f>
        <v>0.13800000000000001</v>
      </c>
      <c r="BE112" s="56">
        <f t="shared" ref="BE112:BE124" si="338">(M112-L112)/100*1</f>
        <v>0.13800000000000001</v>
      </c>
      <c r="BF112" s="57">
        <f t="shared" ref="BF112:BF124" si="339">(M112-L112)/100*2</f>
        <v>0.27600000000000002</v>
      </c>
      <c r="BG112" s="58">
        <f t="shared" ref="BG112:BG124" si="340">(M112-L112)/100*3</f>
        <v>0.41400000000000003</v>
      </c>
      <c r="BH112" s="5"/>
    </row>
    <row r="113" spans="1:60" s="12" customFormat="1" ht="25.15" customHeight="1" x14ac:dyDescent="0.25">
      <c r="A113" s="63" t="s">
        <v>116</v>
      </c>
      <c r="B113" s="32">
        <f t="shared" si="303"/>
        <v>0</v>
      </c>
      <c r="C113" s="32">
        <v>10.5</v>
      </c>
      <c r="D113" s="32">
        <f t="shared" si="304"/>
        <v>0</v>
      </c>
      <c r="E113" s="32">
        <f t="shared" si="311"/>
        <v>0</v>
      </c>
      <c r="F113" s="32">
        <f t="shared" si="310"/>
        <v>0</v>
      </c>
      <c r="G113" s="32">
        <f>AF113</f>
        <v>0</v>
      </c>
      <c r="H113" s="32">
        <f>AI113</f>
        <v>0</v>
      </c>
      <c r="I113" s="87">
        <f t="shared" si="312"/>
        <v>0</v>
      </c>
      <c r="J113" s="86">
        <f t="shared" si="313"/>
        <v>0</v>
      </c>
      <c r="K113" s="87">
        <f t="shared" ref="K113:K126" si="341">AL113</f>
        <v>0</v>
      </c>
      <c r="L113" s="33">
        <v>2.6</v>
      </c>
      <c r="M113" s="34">
        <f t="shared" si="309"/>
        <v>13.1</v>
      </c>
      <c r="N113" s="125">
        <v>11</v>
      </c>
      <c r="O113" s="6"/>
      <c r="P113" s="151"/>
      <c r="Q113" s="21"/>
      <c r="R113" s="107"/>
      <c r="S113" s="113"/>
      <c r="T113" s="112"/>
      <c r="U113" s="36">
        <v>2</v>
      </c>
      <c r="V113" s="84">
        <f t="shared" si="314"/>
        <v>0</v>
      </c>
      <c r="W113" s="36">
        <v>2</v>
      </c>
      <c r="X113" s="78">
        <f t="shared" si="315"/>
        <v>0</v>
      </c>
      <c r="Y113" s="36">
        <v>2</v>
      </c>
      <c r="Z113" s="78">
        <f t="shared" si="316"/>
        <v>0</v>
      </c>
      <c r="AA113" s="36">
        <v>2</v>
      </c>
      <c r="AB113" s="78">
        <f t="shared" si="317"/>
        <v>0</v>
      </c>
      <c r="AC113" s="36">
        <v>2</v>
      </c>
      <c r="AD113" s="78">
        <f t="shared" si="318"/>
        <v>0</v>
      </c>
      <c r="AE113" s="36">
        <v>2</v>
      </c>
      <c r="AF113" s="78">
        <f t="shared" si="319"/>
        <v>0</v>
      </c>
      <c r="AG113" s="98">
        <f t="shared" si="320"/>
        <v>0</v>
      </c>
      <c r="AH113" s="36">
        <v>2</v>
      </c>
      <c r="AI113" s="106">
        <f t="shared" si="321"/>
        <v>0</v>
      </c>
      <c r="AJ113" s="115">
        <v>0</v>
      </c>
      <c r="AK113" s="116">
        <v>0</v>
      </c>
      <c r="AL113" s="117">
        <v>0</v>
      </c>
      <c r="AM113" s="118">
        <v>0</v>
      </c>
      <c r="AN113" s="97"/>
      <c r="AO113" s="42">
        <f t="shared" si="322"/>
        <v>5.25</v>
      </c>
      <c r="AP113" s="99">
        <f t="shared" si="323"/>
        <v>3.6749999999999998</v>
      </c>
      <c r="AQ113" s="104">
        <f t="shared" si="324"/>
        <v>2.8874999999999997</v>
      </c>
      <c r="AR113" s="105">
        <f t="shared" si="325"/>
        <v>3.3521564999999995</v>
      </c>
      <c r="AS113" s="100">
        <f t="shared" si="326"/>
        <v>2.4674999999999998</v>
      </c>
      <c r="AT113" s="45">
        <f t="shared" si="327"/>
        <v>2.8645700999999999</v>
      </c>
      <c r="AU113" s="101">
        <f t="shared" si="328"/>
        <v>2.1524999999999999</v>
      </c>
      <c r="AV113" s="101">
        <f t="shared" si="329"/>
        <v>2.4988802999999997</v>
      </c>
      <c r="AW113" s="44">
        <f t="shared" si="330"/>
        <v>1.7219999999999998</v>
      </c>
      <c r="AX113" s="44">
        <f t="shared" si="331"/>
        <v>1.9991042399999999</v>
      </c>
      <c r="AY113" s="48">
        <f t="shared" si="332"/>
        <v>1.05</v>
      </c>
      <c r="AZ113" s="47">
        <f t="shared" si="333"/>
        <v>0.52500000000000002</v>
      </c>
      <c r="BA113" s="49">
        <f t="shared" si="334"/>
        <v>0.315</v>
      </c>
      <c r="BB113" s="52">
        <f t="shared" si="335"/>
        <v>0</v>
      </c>
      <c r="BC113" s="54">
        <f t="shared" si="336"/>
        <v>0.21</v>
      </c>
      <c r="BD113" s="55">
        <f t="shared" si="337"/>
        <v>0.105</v>
      </c>
      <c r="BE113" s="56">
        <f t="shared" si="338"/>
        <v>0.105</v>
      </c>
      <c r="BF113" s="57">
        <f t="shared" si="339"/>
        <v>0.21</v>
      </c>
      <c r="BG113" s="58">
        <f t="shared" si="340"/>
        <v>0.315</v>
      </c>
      <c r="BH113" s="5"/>
    </row>
    <row r="114" spans="1:60" s="12" customFormat="1" ht="25.15" customHeight="1" x14ac:dyDescent="0.25">
      <c r="A114" s="63" t="s">
        <v>131</v>
      </c>
      <c r="B114" s="32">
        <f t="shared" si="303"/>
        <v>0</v>
      </c>
      <c r="C114" s="32">
        <v>8.4</v>
      </c>
      <c r="D114" s="32">
        <f t="shared" si="304"/>
        <v>0</v>
      </c>
      <c r="E114" s="32">
        <f t="shared" si="311"/>
        <v>0</v>
      </c>
      <c r="F114" s="32">
        <f t="shared" si="310"/>
        <v>0</v>
      </c>
      <c r="G114" s="32">
        <f>AF114</f>
        <v>0</v>
      </c>
      <c r="H114" s="32">
        <v>1.3</v>
      </c>
      <c r="I114" s="87">
        <f t="shared" si="312"/>
        <v>0</v>
      </c>
      <c r="J114" s="86">
        <f t="shared" si="313"/>
        <v>0</v>
      </c>
      <c r="K114" s="87">
        <f t="shared" si="341"/>
        <v>0</v>
      </c>
      <c r="L114" s="33">
        <v>2.37</v>
      </c>
      <c r="M114" s="34">
        <f t="shared" si="309"/>
        <v>12.07</v>
      </c>
      <c r="N114" s="125">
        <v>12</v>
      </c>
      <c r="O114" s="6"/>
      <c r="P114" s="151"/>
      <c r="Q114" s="21"/>
      <c r="R114" s="107"/>
      <c r="S114" s="113"/>
      <c r="T114" s="112"/>
      <c r="U114" s="36">
        <v>3</v>
      </c>
      <c r="V114" s="84">
        <f t="shared" si="314"/>
        <v>0</v>
      </c>
      <c r="W114" s="36">
        <v>3</v>
      </c>
      <c r="X114" s="78">
        <f t="shared" si="315"/>
        <v>0</v>
      </c>
      <c r="Y114" s="36">
        <v>3</v>
      </c>
      <c r="Z114" s="78">
        <f t="shared" si="316"/>
        <v>0</v>
      </c>
      <c r="AA114" s="36">
        <v>3</v>
      </c>
      <c r="AB114" s="78">
        <f t="shared" si="317"/>
        <v>0</v>
      </c>
      <c r="AC114" s="36">
        <v>3</v>
      </c>
      <c r="AD114" s="78">
        <f t="shared" si="318"/>
        <v>0</v>
      </c>
      <c r="AE114" s="36">
        <v>3</v>
      </c>
      <c r="AF114" s="78">
        <f t="shared" si="319"/>
        <v>0</v>
      </c>
      <c r="AG114" s="98">
        <f t="shared" si="320"/>
        <v>0</v>
      </c>
      <c r="AH114" s="36">
        <v>3</v>
      </c>
      <c r="AI114" s="106">
        <f t="shared" si="321"/>
        <v>0</v>
      </c>
      <c r="AJ114" s="115">
        <v>0</v>
      </c>
      <c r="AK114" s="116">
        <v>0</v>
      </c>
      <c r="AL114" s="117">
        <v>0</v>
      </c>
      <c r="AM114" s="118">
        <v>0</v>
      </c>
      <c r="AN114" s="97"/>
      <c r="AO114" s="42">
        <f t="shared" si="322"/>
        <v>4.8499999999999996</v>
      </c>
      <c r="AP114" s="99">
        <f t="shared" si="323"/>
        <v>3.3949999999999996</v>
      </c>
      <c r="AQ114" s="104">
        <f t="shared" si="324"/>
        <v>2.6674999999999995</v>
      </c>
      <c r="AR114" s="105">
        <f t="shared" si="325"/>
        <v>3.1522494368749996</v>
      </c>
      <c r="AS114" s="100">
        <f t="shared" si="326"/>
        <v>2.2794999999999996</v>
      </c>
      <c r="AT114" s="45">
        <f t="shared" si="327"/>
        <v>2.6937404278749995</v>
      </c>
      <c r="AU114" s="101">
        <f t="shared" si="328"/>
        <v>1.9884999999999997</v>
      </c>
      <c r="AV114" s="101">
        <f t="shared" si="329"/>
        <v>2.3498586711249998</v>
      </c>
      <c r="AW114" s="44">
        <f t="shared" si="330"/>
        <v>1.5907999999999998</v>
      </c>
      <c r="AX114" s="44">
        <f t="shared" si="331"/>
        <v>1.8798869368999997</v>
      </c>
      <c r="AY114" s="48">
        <f t="shared" si="332"/>
        <v>0.96999999999999986</v>
      </c>
      <c r="AZ114" s="47">
        <f t="shared" si="333"/>
        <v>0.48499999999999993</v>
      </c>
      <c r="BA114" s="49">
        <f t="shared" si="334"/>
        <v>0.29099999999999998</v>
      </c>
      <c r="BB114" s="52">
        <f t="shared" si="335"/>
        <v>0</v>
      </c>
      <c r="BC114" s="54">
        <f t="shared" si="336"/>
        <v>0.19399999999999998</v>
      </c>
      <c r="BD114" s="55">
        <f t="shared" si="337"/>
        <v>9.6999999999999989E-2</v>
      </c>
      <c r="BE114" s="56">
        <f t="shared" si="338"/>
        <v>9.6999999999999989E-2</v>
      </c>
      <c r="BF114" s="57">
        <f t="shared" si="339"/>
        <v>0.19399999999999998</v>
      </c>
      <c r="BG114" s="58">
        <f t="shared" si="340"/>
        <v>0.29099999999999998</v>
      </c>
      <c r="BH114" s="5"/>
    </row>
    <row r="115" spans="1:60" s="12" customFormat="1" ht="25.15" customHeight="1" x14ac:dyDescent="0.25">
      <c r="A115" s="63" t="s">
        <v>125</v>
      </c>
      <c r="B115" s="32">
        <f t="shared" si="303"/>
        <v>0</v>
      </c>
      <c r="C115" s="32">
        <v>7.8</v>
      </c>
      <c r="D115" s="32">
        <f t="shared" si="304"/>
        <v>0</v>
      </c>
      <c r="E115" s="32">
        <f t="shared" si="311"/>
        <v>0</v>
      </c>
      <c r="F115" s="32">
        <f t="shared" si="310"/>
        <v>0</v>
      </c>
      <c r="G115" s="32">
        <v>3.6</v>
      </c>
      <c r="H115" s="32">
        <f>AI115</f>
        <v>0</v>
      </c>
      <c r="I115" s="87">
        <f t="shared" si="312"/>
        <v>0</v>
      </c>
      <c r="J115" s="86">
        <f t="shared" si="313"/>
        <v>0</v>
      </c>
      <c r="K115" s="87">
        <f t="shared" si="341"/>
        <v>0</v>
      </c>
      <c r="L115" s="33">
        <f>AM115</f>
        <v>0</v>
      </c>
      <c r="M115" s="34">
        <f t="shared" si="309"/>
        <v>11.4</v>
      </c>
      <c r="N115" s="125">
        <v>13</v>
      </c>
      <c r="O115" s="6"/>
      <c r="P115" s="151"/>
      <c r="Q115" s="21"/>
      <c r="R115" s="107"/>
      <c r="S115" s="113"/>
      <c r="T115" s="112"/>
      <c r="U115" s="36">
        <v>4</v>
      </c>
      <c r="V115" s="84">
        <f t="shared" si="314"/>
        <v>0</v>
      </c>
      <c r="W115" s="36">
        <v>4</v>
      </c>
      <c r="X115" s="78">
        <f t="shared" si="315"/>
        <v>0</v>
      </c>
      <c r="Y115" s="36">
        <v>4</v>
      </c>
      <c r="Z115" s="78">
        <f t="shared" si="316"/>
        <v>0</v>
      </c>
      <c r="AA115" s="36">
        <v>4</v>
      </c>
      <c r="AB115" s="78">
        <f t="shared" si="317"/>
        <v>0</v>
      </c>
      <c r="AC115" s="36">
        <v>4</v>
      </c>
      <c r="AD115" s="78">
        <f t="shared" si="318"/>
        <v>0</v>
      </c>
      <c r="AE115" s="36">
        <v>4</v>
      </c>
      <c r="AF115" s="78">
        <f t="shared" si="319"/>
        <v>0</v>
      </c>
      <c r="AG115" s="98">
        <f t="shared" si="320"/>
        <v>0</v>
      </c>
      <c r="AH115" s="36">
        <v>4</v>
      </c>
      <c r="AI115" s="106">
        <f t="shared" si="321"/>
        <v>0</v>
      </c>
      <c r="AJ115" s="115">
        <v>0</v>
      </c>
      <c r="AK115" s="116">
        <v>0</v>
      </c>
      <c r="AL115" s="117">
        <v>0</v>
      </c>
      <c r="AM115" s="118">
        <v>0</v>
      </c>
      <c r="AN115" s="97"/>
      <c r="AO115" s="42">
        <f t="shared" si="322"/>
        <v>5.7</v>
      </c>
      <c r="AP115" s="99">
        <f t="shared" si="323"/>
        <v>3.99</v>
      </c>
      <c r="AQ115" s="104">
        <f t="shared" si="324"/>
        <v>3.1350000000000002</v>
      </c>
      <c r="AR115" s="105">
        <f t="shared" si="325"/>
        <v>3.7058953620562503</v>
      </c>
      <c r="AS115" s="100">
        <f t="shared" si="326"/>
        <v>2.6790000000000003</v>
      </c>
      <c r="AT115" s="45">
        <f t="shared" si="327"/>
        <v>3.1668560366662506</v>
      </c>
      <c r="AU115" s="101">
        <f t="shared" si="328"/>
        <v>2.3370000000000002</v>
      </c>
      <c r="AV115" s="101">
        <f t="shared" si="329"/>
        <v>2.7625765426237505</v>
      </c>
      <c r="AW115" s="44">
        <f t="shared" si="330"/>
        <v>1.8695999999999999</v>
      </c>
      <c r="AX115" s="44">
        <f t="shared" si="331"/>
        <v>2.2100612340989998</v>
      </c>
      <c r="AY115" s="48">
        <f t="shared" si="332"/>
        <v>1.1400000000000001</v>
      </c>
      <c r="AZ115" s="47">
        <f t="shared" si="333"/>
        <v>0.57000000000000006</v>
      </c>
      <c r="BA115" s="49">
        <f t="shared" si="334"/>
        <v>0.34200000000000003</v>
      </c>
      <c r="BB115" s="52">
        <f t="shared" si="335"/>
        <v>0</v>
      </c>
      <c r="BC115" s="54">
        <f t="shared" si="336"/>
        <v>0.22800000000000001</v>
      </c>
      <c r="BD115" s="55">
        <f t="shared" si="337"/>
        <v>0.114</v>
      </c>
      <c r="BE115" s="56">
        <f t="shared" si="338"/>
        <v>0.114</v>
      </c>
      <c r="BF115" s="57">
        <f t="shared" si="339"/>
        <v>0.22800000000000001</v>
      </c>
      <c r="BG115" s="58">
        <f t="shared" si="340"/>
        <v>0.34200000000000003</v>
      </c>
      <c r="BH115" s="5"/>
    </row>
    <row r="116" spans="1:60" s="12" customFormat="1" ht="25.15" customHeight="1" x14ac:dyDescent="0.25">
      <c r="A116" s="63" t="s">
        <v>128</v>
      </c>
      <c r="B116" s="32">
        <f t="shared" si="303"/>
        <v>0</v>
      </c>
      <c r="C116" s="32">
        <v>9.3000000000000007</v>
      </c>
      <c r="D116" s="32">
        <f t="shared" si="304"/>
        <v>0</v>
      </c>
      <c r="E116" s="32">
        <f t="shared" si="311"/>
        <v>0</v>
      </c>
      <c r="F116" s="32">
        <f t="shared" si="310"/>
        <v>0</v>
      </c>
      <c r="G116" s="32">
        <f t="shared" ref="G116:G126" si="342">AF116</f>
        <v>0</v>
      </c>
      <c r="H116" s="32">
        <v>0.1</v>
      </c>
      <c r="I116" s="87">
        <f t="shared" si="312"/>
        <v>0</v>
      </c>
      <c r="J116" s="86">
        <f t="shared" si="313"/>
        <v>0</v>
      </c>
      <c r="K116" s="87">
        <f t="shared" si="341"/>
        <v>0</v>
      </c>
      <c r="L116" s="33">
        <v>1.87</v>
      </c>
      <c r="M116" s="34">
        <f t="shared" si="309"/>
        <v>11.27</v>
      </c>
      <c r="N116" s="125">
        <v>14</v>
      </c>
      <c r="O116" s="6"/>
      <c r="P116" s="151"/>
      <c r="Q116" s="21"/>
      <c r="R116" s="107"/>
      <c r="S116" s="113"/>
      <c r="T116" s="112"/>
      <c r="U116" s="36">
        <v>5</v>
      </c>
      <c r="V116" s="84">
        <f t="shared" si="314"/>
        <v>0</v>
      </c>
      <c r="W116" s="36">
        <v>5</v>
      </c>
      <c r="X116" s="78">
        <f t="shared" si="315"/>
        <v>0</v>
      </c>
      <c r="Y116" s="36">
        <v>5</v>
      </c>
      <c r="Z116" s="78">
        <f t="shared" si="316"/>
        <v>0</v>
      </c>
      <c r="AA116" s="36">
        <v>5</v>
      </c>
      <c r="AB116" s="78">
        <f t="shared" si="317"/>
        <v>0</v>
      </c>
      <c r="AC116" s="36">
        <v>5</v>
      </c>
      <c r="AD116" s="78">
        <f t="shared" si="318"/>
        <v>0</v>
      </c>
      <c r="AE116" s="36">
        <v>5</v>
      </c>
      <c r="AF116" s="78">
        <f t="shared" si="319"/>
        <v>0</v>
      </c>
      <c r="AG116" s="98">
        <f t="shared" si="320"/>
        <v>0</v>
      </c>
      <c r="AH116" s="36">
        <v>5</v>
      </c>
      <c r="AI116" s="106">
        <f t="shared" si="321"/>
        <v>0</v>
      </c>
      <c r="AJ116" s="115">
        <v>0</v>
      </c>
      <c r="AK116" s="116">
        <v>0</v>
      </c>
      <c r="AL116" s="117">
        <v>0</v>
      </c>
      <c r="AM116" s="118">
        <v>0</v>
      </c>
      <c r="AN116" s="97"/>
      <c r="AO116" s="42">
        <f t="shared" si="322"/>
        <v>4.6999999999999993</v>
      </c>
      <c r="AP116" s="99">
        <f t="shared" si="323"/>
        <v>3.2899999999999996</v>
      </c>
      <c r="AQ116" s="104">
        <f t="shared" si="324"/>
        <v>2.5849999999999995</v>
      </c>
      <c r="AR116" s="105">
        <f t="shared" si="325"/>
        <v>3.0090155207749993</v>
      </c>
      <c r="AS116" s="100">
        <f t="shared" si="326"/>
        <v>2.2089999999999996</v>
      </c>
      <c r="AT116" s="45">
        <f t="shared" si="327"/>
        <v>2.5713405359349997</v>
      </c>
      <c r="AU116" s="101">
        <f t="shared" si="328"/>
        <v>1.9269999999999998</v>
      </c>
      <c r="AV116" s="101">
        <f t="shared" si="329"/>
        <v>2.2430842973049998</v>
      </c>
      <c r="AW116" s="44">
        <f t="shared" si="330"/>
        <v>1.5415999999999996</v>
      </c>
      <c r="AX116" s="44">
        <f t="shared" si="331"/>
        <v>1.7944674378439995</v>
      </c>
      <c r="AY116" s="48">
        <f t="shared" si="332"/>
        <v>0.93999999999999984</v>
      </c>
      <c r="AZ116" s="47">
        <f t="shared" si="333"/>
        <v>0.46999999999999992</v>
      </c>
      <c r="BA116" s="49">
        <f t="shared" si="334"/>
        <v>0.28199999999999997</v>
      </c>
      <c r="BB116" s="52">
        <f t="shared" si="335"/>
        <v>0</v>
      </c>
      <c r="BC116" s="54">
        <f t="shared" si="336"/>
        <v>0.18799999999999997</v>
      </c>
      <c r="BD116" s="55">
        <f t="shared" si="337"/>
        <v>9.3999999999999986E-2</v>
      </c>
      <c r="BE116" s="56">
        <f t="shared" si="338"/>
        <v>9.3999999999999986E-2</v>
      </c>
      <c r="BF116" s="57">
        <f t="shared" si="339"/>
        <v>0.18799999999999997</v>
      </c>
      <c r="BG116" s="58">
        <f t="shared" si="340"/>
        <v>0.28199999999999997</v>
      </c>
      <c r="BH116" s="5"/>
    </row>
    <row r="117" spans="1:60" s="12" customFormat="1" ht="25.15" customHeight="1" x14ac:dyDescent="0.25">
      <c r="A117" s="63" t="s">
        <v>126</v>
      </c>
      <c r="B117" s="32">
        <f t="shared" si="303"/>
        <v>0</v>
      </c>
      <c r="C117" s="32">
        <v>8.4</v>
      </c>
      <c r="D117" s="32">
        <f t="shared" si="304"/>
        <v>0</v>
      </c>
      <c r="E117" s="32">
        <f t="shared" si="311"/>
        <v>0</v>
      </c>
      <c r="F117" s="32">
        <f t="shared" si="310"/>
        <v>0</v>
      </c>
      <c r="G117" s="32">
        <f t="shared" si="342"/>
        <v>0</v>
      </c>
      <c r="H117" s="32">
        <f>AI117</f>
        <v>0</v>
      </c>
      <c r="I117" s="87">
        <f t="shared" si="312"/>
        <v>0</v>
      </c>
      <c r="J117" s="86">
        <f t="shared" si="313"/>
        <v>0</v>
      </c>
      <c r="K117" s="87">
        <f t="shared" si="341"/>
        <v>0</v>
      </c>
      <c r="L117" s="33">
        <v>1.89</v>
      </c>
      <c r="M117" s="34">
        <f t="shared" si="309"/>
        <v>10.290000000000001</v>
      </c>
      <c r="N117" s="125">
        <v>15</v>
      </c>
      <c r="O117" s="6"/>
      <c r="P117" s="151"/>
      <c r="Q117" s="21"/>
      <c r="R117" s="107"/>
      <c r="S117" s="113"/>
      <c r="T117" s="112"/>
      <c r="U117" s="36">
        <v>6</v>
      </c>
      <c r="V117" s="84">
        <f t="shared" si="314"/>
        <v>0</v>
      </c>
      <c r="W117" s="36">
        <v>6</v>
      </c>
      <c r="X117" s="78">
        <f t="shared" si="315"/>
        <v>0</v>
      </c>
      <c r="Y117" s="36">
        <v>6</v>
      </c>
      <c r="Z117" s="78">
        <f t="shared" si="316"/>
        <v>0</v>
      </c>
      <c r="AA117" s="36">
        <v>6</v>
      </c>
      <c r="AB117" s="78">
        <f t="shared" si="317"/>
        <v>0</v>
      </c>
      <c r="AC117" s="36">
        <v>6</v>
      </c>
      <c r="AD117" s="78">
        <f t="shared" si="318"/>
        <v>0</v>
      </c>
      <c r="AE117" s="36">
        <v>6</v>
      </c>
      <c r="AF117" s="78">
        <f t="shared" si="319"/>
        <v>0</v>
      </c>
      <c r="AG117" s="98">
        <f t="shared" si="320"/>
        <v>0</v>
      </c>
      <c r="AH117" s="36">
        <v>6</v>
      </c>
      <c r="AI117" s="106">
        <f t="shared" si="321"/>
        <v>0</v>
      </c>
      <c r="AJ117" s="115">
        <v>0</v>
      </c>
      <c r="AK117" s="116">
        <v>0</v>
      </c>
      <c r="AL117" s="117">
        <v>0</v>
      </c>
      <c r="AM117" s="118">
        <v>0</v>
      </c>
      <c r="AN117" s="97"/>
      <c r="AO117" s="42">
        <f t="shared" si="322"/>
        <v>4.2</v>
      </c>
      <c r="AP117" s="99">
        <f t="shared" si="323"/>
        <v>2.9400000000000004</v>
      </c>
      <c r="AQ117" s="104">
        <f t="shared" si="324"/>
        <v>2.31</v>
      </c>
      <c r="AR117" s="105">
        <f t="shared" si="325"/>
        <v>2.5915811460000002</v>
      </c>
      <c r="AS117" s="100">
        <f t="shared" si="326"/>
        <v>1.9740000000000002</v>
      </c>
      <c r="AT117" s="45">
        <f t="shared" si="327"/>
        <v>2.2146238884000002</v>
      </c>
      <c r="AU117" s="101">
        <f t="shared" si="328"/>
        <v>1.7220000000000002</v>
      </c>
      <c r="AV117" s="101">
        <f t="shared" si="329"/>
        <v>1.9319059452000003</v>
      </c>
      <c r="AW117" s="44">
        <f t="shared" si="330"/>
        <v>1.3775999999999999</v>
      </c>
      <c r="AX117" s="44">
        <f t="shared" si="331"/>
        <v>1.5455247561599998</v>
      </c>
      <c r="AY117" s="48">
        <f t="shared" si="332"/>
        <v>0.84000000000000008</v>
      </c>
      <c r="AZ117" s="47">
        <f t="shared" si="333"/>
        <v>0.42000000000000004</v>
      </c>
      <c r="BA117" s="49">
        <f t="shared" si="334"/>
        <v>0.252</v>
      </c>
      <c r="BB117" s="52">
        <f t="shared" si="335"/>
        <v>0</v>
      </c>
      <c r="BC117" s="54">
        <f t="shared" si="336"/>
        <v>0.16800000000000001</v>
      </c>
      <c r="BD117" s="55">
        <f t="shared" si="337"/>
        <v>8.4000000000000005E-2</v>
      </c>
      <c r="BE117" s="56">
        <f t="shared" si="338"/>
        <v>8.4000000000000005E-2</v>
      </c>
      <c r="BF117" s="57">
        <f t="shared" si="339"/>
        <v>0.16800000000000001</v>
      </c>
      <c r="BG117" s="58">
        <f t="shared" si="340"/>
        <v>0.252</v>
      </c>
      <c r="BH117" s="5"/>
    </row>
    <row r="118" spans="1:60" s="12" customFormat="1" ht="25.15" customHeight="1" x14ac:dyDescent="0.25">
      <c r="A118" s="63" t="s">
        <v>123</v>
      </c>
      <c r="B118" s="32">
        <f t="shared" si="303"/>
        <v>0</v>
      </c>
      <c r="C118" s="32">
        <v>8.1</v>
      </c>
      <c r="D118" s="32">
        <f t="shared" si="304"/>
        <v>0</v>
      </c>
      <c r="E118" s="32">
        <f t="shared" si="311"/>
        <v>0</v>
      </c>
      <c r="F118" s="32">
        <f t="shared" si="310"/>
        <v>0</v>
      </c>
      <c r="G118" s="32">
        <f t="shared" si="342"/>
        <v>0</v>
      </c>
      <c r="H118" s="32">
        <f>AI118</f>
        <v>0</v>
      </c>
      <c r="I118" s="87">
        <f t="shared" si="312"/>
        <v>0</v>
      </c>
      <c r="J118" s="86">
        <f t="shared" si="313"/>
        <v>0</v>
      </c>
      <c r="K118" s="87">
        <f t="shared" si="341"/>
        <v>0</v>
      </c>
      <c r="L118" s="33">
        <v>1.98</v>
      </c>
      <c r="M118" s="34">
        <f t="shared" si="309"/>
        <v>10.08</v>
      </c>
      <c r="N118" s="125">
        <v>16</v>
      </c>
      <c r="O118" s="6"/>
      <c r="P118" s="151"/>
      <c r="Q118" s="21"/>
      <c r="R118" s="107"/>
      <c r="S118" s="113"/>
      <c r="T118" s="112"/>
      <c r="U118" s="36">
        <v>7</v>
      </c>
      <c r="V118" s="84">
        <f t="shared" si="314"/>
        <v>0</v>
      </c>
      <c r="W118" s="36">
        <v>7</v>
      </c>
      <c r="X118" s="78">
        <f t="shared" si="315"/>
        <v>0</v>
      </c>
      <c r="Y118" s="36">
        <v>7</v>
      </c>
      <c r="Z118" s="78">
        <f t="shared" si="316"/>
        <v>0</v>
      </c>
      <c r="AA118" s="36">
        <v>7</v>
      </c>
      <c r="AB118" s="78">
        <f t="shared" si="317"/>
        <v>0</v>
      </c>
      <c r="AC118" s="36">
        <v>7</v>
      </c>
      <c r="AD118" s="78">
        <f t="shared" si="318"/>
        <v>0</v>
      </c>
      <c r="AE118" s="36">
        <v>7</v>
      </c>
      <c r="AF118" s="78">
        <f t="shared" si="319"/>
        <v>0</v>
      </c>
      <c r="AG118" s="98">
        <f t="shared" si="320"/>
        <v>0</v>
      </c>
      <c r="AH118" s="36">
        <v>7</v>
      </c>
      <c r="AI118" s="106">
        <f t="shared" si="321"/>
        <v>0</v>
      </c>
      <c r="AJ118" s="115">
        <v>0</v>
      </c>
      <c r="AK118" s="116">
        <v>0</v>
      </c>
      <c r="AL118" s="117">
        <v>0</v>
      </c>
      <c r="AM118" s="118">
        <v>0</v>
      </c>
      <c r="AN118" s="97"/>
      <c r="AO118" s="42">
        <f t="shared" si="322"/>
        <v>4.05</v>
      </c>
      <c r="AP118" s="99">
        <f t="shared" si="323"/>
        <v>2.835</v>
      </c>
      <c r="AQ118" s="104">
        <f t="shared" si="324"/>
        <v>2.2275</v>
      </c>
      <c r="AR118" s="105">
        <f t="shared" si="325"/>
        <v>2.4828322043868751</v>
      </c>
      <c r="AS118" s="100">
        <f t="shared" si="326"/>
        <v>1.9035</v>
      </c>
      <c r="AT118" s="45">
        <f t="shared" si="327"/>
        <v>2.1216929746578748</v>
      </c>
      <c r="AU118" s="101">
        <f t="shared" si="328"/>
        <v>1.6605000000000001</v>
      </c>
      <c r="AV118" s="101">
        <f t="shared" si="329"/>
        <v>1.850838552361125</v>
      </c>
      <c r="AW118" s="44">
        <f t="shared" si="330"/>
        <v>1.3284</v>
      </c>
      <c r="AX118" s="44">
        <f t="shared" si="331"/>
        <v>1.4806708418889001</v>
      </c>
      <c r="AY118" s="48">
        <f t="shared" si="332"/>
        <v>0.81</v>
      </c>
      <c r="AZ118" s="47">
        <f t="shared" si="333"/>
        <v>0.40500000000000003</v>
      </c>
      <c r="BA118" s="49">
        <f t="shared" si="334"/>
        <v>0.24299999999999999</v>
      </c>
      <c r="BB118" s="52">
        <f t="shared" si="335"/>
        <v>0</v>
      </c>
      <c r="BC118" s="54">
        <f t="shared" si="336"/>
        <v>0.16200000000000001</v>
      </c>
      <c r="BD118" s="55">
        <f t="shared" si="337"/>
        <v>8.1000000000000003E-2</v>
      </c>
      <c r="BE118" s="56">
        <f t="shared" si="338"/>
        <v>8.1000000000000003E-2</v>
      </c>
      <c r="BF118" s="57">
        <f t="shared" si="339"/>
        <v>0.16200000000000001</v>
      </c>
      <c r="BG118" s="58">
        <f t="shared" si="340"/>
        <v>0.24299999999999999</v>
      </c>
      <c r="BH118" s="5"/>
    </row>
    <row r="119" spans="1:60" s="12" customFormat="1" ht="25.15" customHeight="1" x14ac:dyDescent="0.25">
      <c r="A119" s="63" t="s">
        <v>117</v>
      </c>
      <c r="B119" s="32">
        <f t="shared" si="303"/>
        <v>0</v>
      </c>
      <c r="C119" s="32">
        <v>8.1</v>
      </c>
      <c r="D119" s="32">
        <f t="shared" si="304"/>
        <v>0</v>
      </c>
      <c r="E119" s="32">
        <f t="shared" si="311"/>
        <v>0</v>
      </c>
      <c r="F119" s="32">
        <f t="shared" si="310"/>
        <v>0</v>
      </c>
      <c r="G119" s="32">
        <f t="shared" si="342"/>
        <v>0</v>
      </c>
      <c r="H119" s="32">
        <f>AI119</f>
        <v>0</v>
      </c>
      <c r="I119" s="87">
        <f t="shared" si="312"/>
        <v>0</v>
      </c>
      <c r="J119" s="86">
        <f t="shared" si="313"/>
        <v>0</v>
      </c>
      <c r="K119" s="87">
        <f t="shared" si="341"/>
        <v>0</v>
      </c>
      <c r="L119" s="33">
        <f>AM119</f>
        <v>0</v>
      </c>
      <c r="M119" s="34">
        <f t="shared" si="309"/>
        <v>8.1</v>
      </c>
      <c r="N119" s="125">
        <v>17</v>
      </c>
      <c r="O119" s="6"/>
      <c r="P119" s="151"/>
      <c r="Q119" s="21"/>
      <c r="R119" s="107"/>
      <c r="S119" s="113"/>
      <c r="T119" s="112"/>
      <c r="U119" s="36">
        <v>8</v>
      </c>
      <c r="V119" s="84">
        <f t="shared" si="314"/>
        <v>0</v>
      </c>
      <c r="W119" s="36">
        <v>8</v>
      </c>
      <c r="X119" s="78">
        <f t="shared" si="315"/>
        <v>0</v>
      </c>
      <c r="Y119" s="36">
        <v>8</v>
      </c>
      <c r="Z119" s="78">
        <f t="shared" si="316"/>
        <v>0</v>
      </c>
      <c r="AA119" s="36">
        <v>8</v>
      </c>
      <c r="AB119" s="78">
        <f t="shared" si="317"/>
        <v>0</v>
      </c>
      <c r="AC119" s="36">
        <v>8</v>
      </c>
      <c r="AD119" s="78">
        <f t="shared" si="318"/>
        <v>0</v>
      </c>
      <c r="AE119" s="36">
        <v>8</v>
      </c>
      <c r="AF119" s="78">
        <f t="shared" si="319"/>
        <v>0</v>
      </c>
      <c r="AG119" s="98">
        <f t="shared" si="320"/>
        <v>0</v>
      </c>
      <c r="AH119" s="36">
        <v>8</v>
      </c>
      <c r="AI119" s="106">
        <f t="shared" si="321"/>
        <v>0</v>
      </c>
      <c r="AJ119" s="115">
        <v>0</v>
      </c>
      <c r="AK119" s="116">
        <v>0</v>
      </c>
      <c r="AL119" s="117">
        <v>0</v>
      </c>
      <c r="AM119" s="118">
        <v>0</v>
      </c>
      <c r="AN119" s="97"/>
      <c r="AO119" s="42">
        <f t="shared" si="322"/>
        <v>4.05</v>
      </c>
      <c r="AP119" s="99">
        <f t="shared" si="323"/>
        <v>2.835</v>
      </c>
      <c r="AQ119" s="104">
        <f t="shared" si="324"/>
        <v>2.2275</v>
      </c>
      <c r="AR119" s="105">
        <f t="shared" si="325"/>
        <v>2.5276775243265561</v>
      </c>
      <c r="AS119" s="100">
        <f t="shared" si="326"/>
        <v>1.9035</v>
      </c>
      <c r="AT119" s="45">
        <f t="shared" si="327"/>
        <v>2.1600153389699663</v>
      </c>
      <c r="AU119" s="101">
        <f t="shared" si="328"/>
        <v>1.6605000000000001</v>
      </c>
      <c r="AV119" s="101">
        <f t="shared" si="329"/>
        <v>1.884268699952524</v>
      </c>
      <c r="AW119" s="44">
        <f t="shared" si="330"/>
        <v>1.3284</v>
      </c>
      <c r="AX119" s="44">
        <f t="shared" si="331"/>
        <v>1.507414959962019</v>
      </c>
      <c r="AY119" s="48">
        <f t="shared" si="332"/>
        <v>0.81</v>
      </c>
      <c r="AZ119" s="47">
        <f t="shared" si="333"/>
        <v>0.40500000000000003</v>
      </c>
      <c r="BA119" s="49">
        <f t="shared" si="334"/>
        <v>0.24299999999999999</v>
      </c>
      <c r="BB119" s="52">
        <f t="shared" si="335"/>
        <v>0</v>
      </c>
      <c r="BC119" s="54">
        <f t="shared" si="336"/>
        <v>0.16200000000000001</v>
      </c>
      <c r="BD119" s="55">
        <f t="shared" si="337"/>
        <v>8.1000000000000003E-2</v>
      </c>
      <c r="BE119" s="56">
        <f t="shared" si="338"/>
        <v>8.1000000000000003E-2</v>
      </c>
      <c r="BF119" s="57">
        <f t="shared" si="339"/>
        <v>0.16200000000000001</v>
      </c>
      <c r="BG119" s="58">
        <f t="shared" si="340"/>
        <v>0.24299999999999999</v>
      </c>
      <c r="BH119" s="5"/>
    </row>
    <row r="120" spans="1:60" s="12" customFormat="1" ht="25.15" customHeight="1" x14ac:dyDescent="0.25">
      <c r="A120" s="63" t="s">
        <v>119</v>
      </c>
      <c r="B120" s="32">
        <f t="shared" si="303"/>
        <v>0</v>
      </c>
      <c r="C120" s="32">
        <v>5.4</v>
      </c>
      <c r="D120" s="32">
        <f t="shared" si="304"/>
        <v>0</v>
      </c>
      <c r="E120" s="32">
        <v>0.3</v>
      </c>
      <c r="F120" s="32">
        <f t="shared" si="310"/>
        <v>0</v>
      </c>
      <c r="G120" s="32">
        <f t="shared" si="342"/>
        <v>0</v>
      </c>
      <c r="H120" s="32">
        <f>AI120</f>
        <v>0</v>
      </c>
      <c r="I120" s="87">
        <f t="shared" si="312"/>
        <v>0</v>
      </c>
      <c r="J120" s="86">
        <f t="shared" si="313"/>
        <v>0</v>
      </c>
      <c r="K120" s="87">
        <f t="shared" si="341"/>
        <v>0</v>
      </c>
      <c r="L120" s="33">
        <f>AM120</f>
        <v>0</v>
      </c>
      <c r="M120" s="34">
        <f t="shared" si="309"/>
        <v>5.7</v>
      </c>
      <c r="N120" s="125">
        <v>18</v>
      </c>
      <c r="O120" s="6"/>
      <c r="P120" s="151"/>
      <c r="Q120" s="21"/>
      <c r="R120" s="107"/>
      <c r="S120" s="113"/>
      <c r="T120" s="112"/>
      <c r="U120" s="36">
        <v>9</v>
      </c>
      <c r="V120" s="84">
        <f t="shared" si="314"/>
        <v>0</v>
      </c>
      <c r="W120" s="36">
        <v>9</v>
      </c>
      <c r="X120" s="78">
        <f t="shared" si="315"/>
        <v>0</v>
      </c>
      <c r="Y120" s="36">
        <v>9</v>
      </c>
      <c r="Z120" s="78">
        <f t="shared" si="316"/>
        <v>0</v>
      </c>
      <c r="AA120" s="36">
        <v>9</v>
      </c>
      <c r="AB120" s="78">
        <f t="shared" si="317"/>
        <v>0</v>
      </c>
      <c r="AC120" s="36">
        <v>9</v>
      </c>
      <c r="AD120" s="78">
        <f t="shared" si="318"/>
        <v>0</v>
      </c>
      <c r="AE120" s="36">
        <v>9</v>
      </c>
      <c r="AF120" s="78">
        <f t="shared" si="319"/>
        <v>0</v>
      </c>
      <c r="AG120" s="98">
        <f t="shared" si="320"/>
        <v>0</v>
      </c>
      <c r="AH120" s="36">
        <v>9</v>
      </c>
      <c r="AI120" s="106">
        <f t="shared" si="321"/>
        <v>0</v>
      </c>
      <c r="AJ120" s="115">
        <v>0</v>
      </c>
      <c r="AK120" s="116">
        <v>0</v>
      </c>
      <c r="AL120" s="117">
        <v>0</v>
      </c>
      <c r="AM120" s="118">
        <v>0</v>
      </c>
      <c r="AN120" s="97"/>
      <c r="AO120" s="42">
        <f t="shared" si="322"/>
        <v>2.85</v>
      </c>
      <c r="AP120" s="99">
        <f t="shared" si="323"/>
        <v>1.9950000000000001</v>
      </c>
      <c r="AQ120" s="104">
        <f t="shared" si="324"/>
        <v>1.5675000000000001</v>
      </c>
      <c r="AR120" s="105">
        <f t="shared" si="325"/>
        <v>1.7390138846841752</v>
      </c>
      <c r="AS120" s="100">
        <f t="shared" si="326"/>
        <v>1.3395000000000001</v>
      </c>
      <c r="AT120" s="45">
        <f t="shared" si="327"/>
        <v>1.486066410548295</v>
      </c>
      <c r="AU120" s="101">
        <f t="shared" si="328"/>
        <v>1.1685000000000001</v>
      </c>
      <c r="AV120" s="101">
        <f t="shared" si="329"/>
        <v>1.296355804946385</v>
      </c>
      <c r="AW120" s="44">
        <f t="shared" si="330"/>
        <v>0.93479999999999996</v>
      </c>
      <c r="AX120" s="44">
        <f t="shared" si="331"/>
        <v>1.037084643957108</v>
      </c>
      <c r="AY120" s="48">
        <f t="shared" si="332"/>
        <v>0.57000000000000006</v>
      </c>
      <c r="AZ120" s="47">
        <f t="shared" si="333"/>
        <v>0.28500000000000003</v>
      </c>
      <c r="BA120" s="49">
        <f t="shared" si="334"/>
        <v>0.17100000000000001</v>
      </c>
      <c r="BB120" s="52">
        <f t="shared" si="335"/>
        <v>0</v>
      </c>
      <c r="BC120" s="54">
        <f t="shared" si="336"/>
        <v>0.114</v>
      </c>
      <c r="BD120" s="55">
        <f t="shared" si="337"/>
        <v>5.7000000000000002E-2</v>
      </c>
      <c r="BE120" s="56">
        <f t="shared" si="338"/>
        <v>5.7000000000000002E-2</v>
      </c>
      <c r="BF120" s="57">
        <f t="shared" si="339"/>
        <v>0.114</v>
      </c>
      <c r="BG120" s="58">
        <f t="shared" si="340"/>
        <v>0.17100000000000001</v>
      </c>
      <c r="BH120" s="5"/>
    </row>
    <row r="121" spans="1:60" s="12" customFormat="1" ht="25.15" customHeight="1" x14ac:dyDescent="0.25">
      <c r="A121" s="63" t="s">
        <v>315</v>
      </c>
      <c r="B121" s="32">
        <v>0</v>
      </c>
      <c r="C121" s="32">
        <v>3.6</v>
      </c>
      <c r="D121" s="32">
        <v>0</v>
      </c>
      <c r="E121" s="32">
        <v>0</v>
      </c>
      <c r="F121" s="32">
        <v>0</v>
      </c>
      <c r="G121" s="32">
        <v>0</v>
      </c>
      <c r="H121" s="32">
        <v>0.88</v>
      </c>
      <c r="I121" s="87">
        <v>0</v>
      </c>
      <c r="J121" s="86">
        <v>0</v>
      </c>
      <c r="K121" s="87">
        <v>0</v>
      </c>
      <c r="L121" s="33">
        <v>0</v>
      </c>
      <c r="M121" s="34">
        <v>4.4800000000000004</v>
      </c>
      <c r="N121" s="125">
        <v>19</v>
      </c>
      <c r="O121" s="6"/>
      <c r="P121" s="151"/>
      <c r="Q121" s="21"/>
      <c r="R121" s="107"/>
      <c r="S121" s="113"/>
      <c r="T121" s="112"/>
      <c r="U121" s="36"/>
      <c r="V121" s="84"/>
      <c r="W121" s="36"/>
      <c r="X121" s="78"/>
      <c r="Y121" s="36"/>
      <c r="Z121" s="78"/>
      <c r="AA121" s="36"/>
      <c r="AB121" s="78"/>
      <c r="AC121" s="36"/>
      <c r="AD121" s="78"/>
      <c r="AE121" s="36"/>
      <c r="AF121" s="78"/>
      <c r="AG121" s="98"/>
      <c r="AH121" s="36"/>
      <c r="AI121" s="106"/>
      <c r="AJ121" s="115"/>
      <c r="AK121" s="116"/>
      <c r="AL121" s="117"/>
      <c r="AM121" s="118"/>
      <c r="AN121" s="97"/>
      <c r="AO121" s="42"/>
      <c r="AP121" s="99"/>
      <c r="AQ121" s="104"/>
      <c r="AR121" s="105"/>
      <c r="AS121" s="100"/>
      <c r="AT121" s="45"/>
      <c r="AU121" s="101"/>
      <c r="AV121" s="101"/>
      <c r="AW121" s="44"/>
      <c r="AX121" s="44"/>
      <c r="AY121" s="48"/>
      <c r="AZ121" s="47"/>
      <c r="BA121" s="49"/>
      <c r="BB121" s="52"/>
      <c r="BC121" s="54"/>
      <c r="BD121" s="55"/>
      <c r="BE121" s="56"/>
      <c r="BF121" s="57"/>
      <c r="BG121" s="58"/>
      <c r="BH121" s="5"/>
    </row>
    <row r="122" spans="1:60" s="12" customFormat="1" ht="25.15" customHeight="1" x14ac:dyDescent="0.25">
      <c r="A122" s="63" t="s">
        <v>135</v>
      </c>
      <c r="B122" s="32">
        <f t="shared" si="303"/>
        <v>0</v>
      </c>
      <c r="C122" s="32">
        <v>3</v>
      </c>
      <c r="D122" s="32">
        <f t="shared" si="304"/>
        <v>0</v>
      </c>
      <c r="E122" s="32">
        <f>AB122</f>
        <v>0</v>
      </c>
      <c r="F122" s="32">
        <f t="shared" si="310"/>
        <v>0</v>
      </c>
      <c r="G122" s="32">
        <f t="shared" si="342"/>
        <v>0</v>
      </c>
      <c r="H122" s="32">
        <v>1.4</v>
      </c>
      <c r="I122" s="87">
        <f t="shared" si="312"/>
        <v>0</v>
      </c>
      <c r="J122" s="86">
        <f t="shared" si="313"/>
        <v>0</v>
      </c>
      <c r="K122" s="87">
        <f t="shared" si="341"/>
        <v>0</v>
      </c>
      <c r="L122" s="33">
        <f>AM122</f>
        <v>0</v>
      </c>
      <c r="M122" s="34">
        <f t="shared" si="309"/>
        <v>4.4000000000000004</v>
      </c>
      <c r="N122" s="125">
        <v>20</v>
      </c>
      <c r="O122" s="6"/>
      <c r="P122" s="151"/>
      <c r="Q122" s="21"/>
      <c r="R122" s="107"/>
      <c r="S122" s="113"/>
      <c r="T122" s="112"/>
      <c r="U122" s="36">
        <v>10</v>
      </c>
      <c r="V122" s="84">
        <f>U122*V112</f>
        <v>0</v>
      </c>
      <c r="W122" s="36">
        <v>10</v>
      </c>
      <c r="X122" s="78">
        <f>W122*X112</f>
        <v>0</v>
      </c>
      <c r="Y122" s="36">
        <v>10</v>
      </c>
      <c r="Z122" s="78">
        <f>Y122*Z112</f>
        <v>0</v>
      </c>
      <c r="AA122" s="36">
        <v>10</v>
      </c>
      <c r="AB122" s="78">
        <f>AA122*AB112</f>
        <v>0</v>
      </c>
      <c r="AC122" s="36">
        <v>10</v>
      </c>
      <c r="AD122" s="78">
        <f>AC122*AD112</f>
        <v>0</v>
      </c>
      <c r="AE122" s="36">
        <v>10</v>
      </c>
      <c r="AF122" s="78">
        <f>AE122*AF112</f>
        <v>0</v>
      </c>
      <c r="AG122" s="98">
        <f t="shared" si="320"/>
        <v>0</v>
      </c>
      <c r="AH122" s="36">
        <v>10</v>
      </c>
      <c r="AI122" s="106">
        <f>AH122*AI112</f>
        <v>0</v>
      </c>
      <c r="AJ122" s="115">
        <v>0</v>
      </c>
      <c r="AK122" s="116">
        <v>0</v>
      </c>
      <c r="AL122" s="117">
        <v>0</v>
      </c>
      <c r="AM122" s="118">
        <v>0</v>
      </c>
      <c r="AN122" s="97"/>
      <c r="AO122" s="42">
        <f t="shared" si="322"/>
        <v>2.2000000000000002</v>
      </c>
      <c r="AP122" s="99">
        <f t="shared" si="323"/>
        <v>1.5400000000000003</v>
      </c>
      <c r="AQ122" s="104">
        <f t="shared" si="324"/>
        <v>1.2100000000000002</v>
      </c>
      <c r="AR122" s="105">
        <f>(M122-L122)/100*AR117+AQ122</f>
        <v>1.3240295704240002</v>
      </c>
      <c r="AS122" s="100">
        <f t="shared" si="326"/>
        <v>1.034</v>
      </c>
      <c r="AT122" s="45">
        <f>(M122-L122)/100*AT117+AS122</f>
        <v>1.1314434510896001</v>
      </c>
      <c r="AU122" s="101">
        <f t="shared" si="328"/>
        <v>0.90200000000000014</v>
      </c>
      <c r="AV122" s="101">
        <f>(M122-L122)/100*AV117+AU122</f>
        <v>0.98700386158880016</v>
      </c>
      <c r="AW122" s="44">
        <f t="shared" si="330"/>
        <v>0.72160000000000002</v>
      </c>
      <c r="AX122" s="44">
        <f>(M122-L122)/100*AX117+AW122</f>
        <v>0.78960308927104006</v>
      </c>
      <c r="AY122" s="48">
        <f t="shared" si="332"/>
        <v>0.44000000000000006</v>
      </c>
      <c r="AZ122" s="47">
        <f t="shared" si="333"/>
        <v>0.22000000000000003</v>
      </c>
      <c r="BA122" s="49">
        <f t="shared" si="334"/>
        <v>0.13200000000000001</v>
      </c>
      <c r="BB122" s="52">
        <f>(M122-L122)/100*BB117</f>
        <v>0</v>
      </c>
      <c r="BC122" s="54">
        <f t="shared" si="336"/>
        <v>8.8000000000000009E-2</v>
      </c>
      <c r="BD122" s="55">
        <f t="shared" si="337"/>
        <v>4.4000000000000004E-2</v>
      </c>
      <c r="BE122" s="56">
        <f t="shared" si="338"/>
        <v>4.4000000000000004E-2</v>
      </c>
      <c r="BF122" s="57">
        <f t="shared" si="339"/>
        <v>8.8000000000000009E-2</v>
      </c>
      <c r="BG122" s="58">
        <f t="shared" si="340"/>
        <v>0.13200000000000001</v>
      </c>
      <c r="BH122" s="5"/>
    </row>
    <row r="123" spans="1:60" s="12" customFormat="1" ht="25.15" customHeight="1" x14ac:dyDescent="0.25">
      <c r="A123" s="63" t="s">
        <v>129</v>
      </c>
      <c r="B123" s="32">
        <f t="shared" si="303"/>
        <v>0</v>
      </c>
      <c r="C123" s="32">
        <v>2.7</v>
      </c>
      <c r="D123" s="32">
        <f t="shared" si="304"/>
        <v>0</v>
      </c>
      <c r="E123" s="32">
        <f>AB123</f>
        <v>0</v>
      </c>
      <c r="F123" s="32">
        <f t="shared" si="310"/>
        <v>0</v>
      </c>
      <c r="G123" s="32">
        <f t="shared" si="342"/>
        <v>0</v>
      </c>
      <c r="H123" s="32">
        <f>AI123</f>
        <v>0</v>
      </c>
      <c r="I123" s="87">
        <f t="shared" si="312"/>
        <v>0</v>
      </c>
      <c r="J123" s="86">
        <f t="shared" si="313"/>
        <v>0</v>
      </c>
      <c r="K123" s="87">
        <f t="shared" si="341"/>
        <v>0</v>
      </c>
      <c r="L123" s="33">
        <v>0.54</v>
      </c>
      <c r="M123" s="34">
        <f t="shared" si="309"/>
        <v>3.24</v>
      </c>
      <c r="N123" s="125">
        <v>21</v>
      </c>
      <c r="O123" s="6"/>
      <c r="P123" s="151"/>
      <c r="Q123" s="21"/>
      <c r="R123" s="107"/>
      <c r="S123" s="113"/>
      <c r="T123" s="112"/>
      <c r="U123" s="36">
        <v>11</v>
      </c>
      <c r="V123" s="84">
        <f>U123*V113</f>
        <v>0</v>
      </c>
      <c r="W123" s="36">
        <v>11</v>
      </c>
      <c r="X123" s="78">
        <f>W123*X113</f>
        <v>0</v>
      </c>
      <c r="Y123" s="36">
        <v>11</v>
      </c>
      <c r="Z123" s="78">
        <f>Y123*Z113</f>
        <v>0</v>
      </c>
      <c r="AA123" s="36">
        <v>11</v>
      </c>
      <c r="AB123" s="78">
        <f>AA123*AB113</f>
        <v>0</v>
      </c>
      <c r="AC123" s="36">
        <v>11</v>
      </c>
      <c r="AD123" s="78">
        <f>AC123*AD113</f>
        <v>0</v>
      </c>
      <c r="AE123" s="36">
        <v>11</v>
      </c>
      <c r="AF123" s="78">
        <f>AE123*AF113</f>
        <v>0</v>
      </c>
      <c r="AG123" s="98">
        <f t="shared" si="320"/>
        <v>0</v>
      </c>
      <c r="AH123" s="36">
        <v>11</v>
      </c>
      <c r="AI123" s="106">
        <f>AH123*AI113</f>
        <v>0</v>
      </c>
      <c r="AJ123" s="115">
        <v>0</v>
      </c>
      <c r="AK123" s="116">
        <v>0</v>
      </c>
      <c r="AL123" s="117">
        <v>0</v>
      </c>
      <c r="AM123" s="118">
        <v>0</v>
      </c>
      <c r="AN123" s="97"/>
      <c r="AO123" s="42">
        <f t="shared" si="322"/>
        <v>1.35</v>
      </c>
      <c r="AP123" s="99">
        <f t="shared" si="323"/>
        <v>0.94500000000000006</v>
      </c>
      <c r="AQ123" s="104">
        <f t="shared" si="324"/>
        <v>0.74250000000000005</v>
      </c>
      <c r="AR123" s="105">
        <f>(M123-L123)/100*AR118+AQ123</f>
        <v>0.80953646951844571</v>
      </c>
      <c r="AS123" s="100">
        <f t="shared" si="326"/>
        <v>0.63450000000000006</v>
      </c>
      <c r="AT123" s="45">
        <f>(M123-L123)/100*AT118+AS123</f>
        <v>0.69178571031576275</v>
      </c>
      <c r="AU123" s="101">
        <f t="shared" si="328"/>
        <v>0.5535000000000001</v>
      </c>
      <c r="AV123" s="101">
        <f>(M123-L123)/100*AV118+AU123</f>
        <v>0.60347264091375052</v>
      </c>
      <c r="AW123" s="44">
        <f t="shared" si="330"/>
        <v>0.44280000000000003</v>
      </c>
      <c r="AX123" s="44">
        <f>(M123-L123)/100*AX118+AW123</f>
        <v>0.48277811273100035</v>
      </c>
      <c r="AY123" s="48">
        <f t="shared" si="332"/>
        <v>0.27</v>
      </c>
      <c r="AZ123" s="47">
        <f t="shared" si="333"/>
        <v>0.13500000000000001</v>
      </c>
      <c r="BA123" s="49">
        <f t="shared" si="334"/>
        <v>8.1000000000000016E-2</v>
      </c>
      <c r="BB123" s="52">
        <f>(M123-L123)/100*BB118</f>
        <v>0</v>
      </c>
      <c r="BC123" s="54">
        <f t="shared" si="336"/>
        <v>5.4000000000000006E-2</v>
      </c>
      <c r="BD123" s="55">
        <f t="shared" si="337"/>
        <v>2.7000000000000003E-2</v>
      </c>
      <c r="BE123" s="56">
        <f t="shared" si="338"/>
        <v>2.7000000000000003E-2</v>
      </c>
      <c r="BF123" s="57">
        <f t="shared" si="339"/>
        <v>5.4000000000000006E-2</v>
      </c>
      <c r="BG123" s="58">
        <f t="shared" si="340"/>
        <v>8.1000000000000016E-2</v>
      </c>
      <c r="BH123" s="5"/>
    </row>
    <row r="124" spans="1:60" s="12" customFormat="1" ht="25.15" customHeight="1" x14ac:dyDescent="0.25">
      <c r="A124" s="63" t="s">
        <v>121</v>
      </c>
      <c r="B124" s="32">
        <f t="shared" si="303"/>
        <v>0</v>
      </c>
      <c r="C124" s="32">
        <v>2.7</v>
      </c>
      <c r="D124" s="32">
        <f t="shared" si="304"/>
        <v>0</v>
      </c>
      <c r="E124" s="32">
        <f>AB124</f>
        <v>0</v>
      </c>
      <c r="F124" s="32">
        <f t="shared" si="310"/>
        <v>0</v>
      </c>
      <c r="G124" s="32">
        <f t="shared" si="342"/>
        <v>0</v>
      </c>
      <c r="H124" s="32">
        <v>0.2</v>
      </c>
      <c r="I124" s="87">
        <f t="shared" si="312"/>
        <v>0</v>
      </c>
      <c r="J124" s="86">
        <f t="shared" si="313"/>
        <v>0</v>
      </c>
      <c r="K124" s="87">
        <f t="shared" si="341"/>
        <v>0</v>
      </c>
      <c r="L124" s="33">
        <f>AM124</f>
        <v>0</v>
      </c>
      <c r="M124" s="34">
        <f t="shared" si="309"/>
        <v>2.9000000000000004</v>
      </c>
      <c r="N124" s="125">
        <v>22</v>
      </c>
      <c r="O124" s="6"/>
      <c r="P124" s="151"/>
      <c r="Q124" s="21"/>
      <c r="R124" s="107"/>
      <c r="S124" s="113"/>
      <c r="T124" s="112"/>
      <c r="U124" s="36">
        <v>12</v>
      </c>
      <c r="V124" s="84">
        <f>U124*V114</f>
        <v>0</v>
      </c>
      <c r="W124" s="36">
        <v>12</v>
      </c>
      <c r="X124" s="78">
        <f>W124*X114</f>
        <v>0</v>
      </c>
      <c r="Y124" s="36">
        <v>12</v>
      </c>
      <c r="Z124" s="78">
        <f>Y124*Z114</f>
        <v>0</v>
      </c>
      <c r="AA124" s="36">
        <v>12</v>
      </c>
      <c r="AB124" s="78">
        <f>AA124*AB114</f>
        <v>0</v>
      </c>
      <c r="AC124" s="36">
        <v>12</v>
      </c>
      <c r="AD124" s="78">
        <f>AC124*AD114</f>
        <v>0</v>
      </c>
      <c r="AE124" s="36">
        <v>12</v>
      </c>
      <c r="AF124" s="78">
        <f>AE124*AF114</f>
        <v>0</v>
      </c>
      <c r="AG124" s="98">
        <f t="shared" si="320"/>
        <v>0</v>
      </c>
      <c r="AH124" s="36">
        <v>12</v>
      </c>
      <c r="AI124" s="106">
        <f>AH124*AI114</f>
        <v>0</v>
      </c>
      <c r="AJ124" s="115">
        <v>0</v>
      </c>
      <c r="AK124" s="116">
        <v>0</v>
      </c>
      <c r="AL124" s="117">
        <v>0</v>
      </c>
      <c r="AM124" s="118">
        <v>0</v>
      </c>
      <c r="AN124" s="97"/>
      <c r="AO124" s="42">
        <f t="shared" si="322"/>
        <v>1.4500000000000002</v>
      </c>
      <c r="AP124" s="99">
        <f t="shared" si="323"/>
        <v>1.0150000000000001</v>
      </c>
      <c r="AQ124" s="104">
        <f t="shared" si="324"/>
        <v>0.7975000000000001</v>
      </c>
      <c r="AR124" s="105">
        <f>(M124-L124)/100*AR119+AQ124</f>
        <v>0.87080264820547026</v>
      </c>
      <c r="AS124" s="100">
        <f t="shared" si="326"/>
        <v>0.68150000000000011</v>
      </c>
      <c r="AT124" s="45">
        <f>(M124-L124)/100*AT119+AS124</f>
        <v>0.7441404448301292</v>
      </c>
      <c r="AU124" s="101">
        <f t="shared" si="328"/>
        <v>0.59450000000000014</v>
      </c>
      <c r="AV124" s="101">
        <f>(M124-L124)/100*AV119+AU124</f>
        <v>0.6491437922986234</v>
      </c>
      <c r="AW124" s="44">
        <f t="shared" si="330"/>
        <v>0.47560000000000002</v>
      </c>
      <c r="AX124" s="44">
        <f>(M124-L124)/100*AX119+AW124</f>
        <v>0.51931503383889854</v>
      </c>
      <c r="AY124" s="48">
        <f t="shared" si="332"/>
        <v>0.29000000000000004</v>
      </c>
      <c r="AZ124" s="47">
        <f t="shared" si="333"/>
        <v>0.14500000000000002</v>
      </c>
      <c r="BA124" s="49">
        <f t="shared" si="334"/>
        <v>8.7000000000000022E-2</v>
      </c>
      <c r="BB124" s="52">
        <f>(M124-L124)/100*BB119</f>
        <v>0</v>
      </c>
      <c r="BC124" s="54">
        <f t="shared" si="336"/>
        <v>5.800000000000001E-2</v>
      </c>
      <c r="BD124" s="55">
        <f t="shared" si="337"/>
        <v>2.9000000000000005E-2</v>
      </c>
      <c r="BE124" s="56">
        <f t="shared" si="338"/>
        <v>2.9000000000000005E-2</v>
      </c>
      <c r="BF124" s="57">
        <f t="shared" si="339"/>
        <v>5.800000000000001E-2</v>
      </c>
      <c r="BG124" s="58">
        <f t="shared" si="340"/>
        <v>8.7000000000000022E-2</v>
      </c>
      <c r="BH124" s="5"/>
    </row>
    <row r="125" spans="1:60" s="12" customFormat="1" ht="25.15" customHeight="1" x14ac:dyDescent="0.25">
      <c r="A125" s="63" t="s">
        <v>312</v>
      </c>
      <c r="B125" s="32">
        <v>0</v>
      </c>
      <c r="C125" s="32">
        <v>0</v>
      </c>
      <c r="D125" s="32">
        <v>0</v>
      </c>
      <c r="E125" s="32">
        <v>0</v>
      </c>
      <c r="F125" s="32">
        <v>0</v>
      </c>
      <c r="G125" s="32">
        <v>0</v>
      </c>
      <c r="H125" s="32">
        <v>2</v>
      </c>
      <c r="I125" s="87">
        <v>0</v>
      </c>
      <c r="J125" s="86">
        <v>0</v>
      </c>
      <c r="K125" s="87">
        <v>0</v>
      </c>
      <c r="L125" s="33">
        <v>0</v>
      </c>
      <c r="M125" s="34">
        <v>2</v>
      </c>
      <c r="N125" s="125">
        <v>23</v>
      </c>
      <c r="O125" s="6"/>
      <c r="P125" s="151"/>
      <c r="Q125" s="21"/>
      <c r="R125" s="107"/>
      <c r="S125" s="113"/>
      <c r="T125" s="112"/>
      <c r="U125" s="36"/>
      <c r="V125" s="84"/>
      <c r="W125" s="36"/>
      <c r="X125" s="78"/>
      <c r="Y125" s="36"/>
      <c r="Z125" s="78"/>
      <c r="AA125" s="36"/>
      <c r="AB125" s="78"/>
      <c r="AC125" s="36"/>
      <c r="AD125" s="78"/>
      <c r="AE125" s="36"/>
      <c r="AF125" s="78"/>
      <c r="AG125" s="98"/>
      <c r="AH125" s="36"/>
      <c r="AI125" s="106"/>
      <c r="AJ125" s="115"/>
      <c r="AK125" s="116"/>
      <c r="AL125" s="117"/>
      <c r="AM125" s="118"/>
      <c r="AN125" s="97"/>
      <c r="AO125" s="42"/>
      <c r="AP125" s="99"/>
      <c r="AQ125" s="104"/>
      <c r="AR125" s="105"/>
      <c r="AS125" s="100"/>
      <c r="AT125" s="45"/>
      <c r="AU125" s="101"/>
      <c r="AV125" s="101"/>
      <c r="AW125" s="44"/>
      <c r="AX125" s="44"/>
      <c r="AY125" s="48"/>
      <c r="AZ125" s="47"/>
      <c r="BA125" s="49"/>
      <c r="BB125" s="52"/>
      <c r="BC125" s="54"/>
      <c r="BD125" s="55"/>
      <c r="BE125" s="56"/>
      <c r="BF125" s="57"/>
      <c r="BG125" s="58"/>
      <c r="BH125" s="5"/>
    </row>
    <row r="126" spans="1:60" s="12" customFormat="1" ht="25.15" customHeight="1" x14ac:dyDescent="0.25">
      <c r="A126" s="63" t="s">
        <v>139</v>
      </c>
      <c r="B126" s="32">
        <f t="shared" si="303"/>
        <v>0</v>
      </c>
      <c r="C126" s="32">
        <v>0.3</v>
      </c>
      <c r="D126" s="32">
        <f t="shared" si="304"/>
        <v>0</v>
      </c>
      <c r="E126" s="32">
        <f>AB126</f>
        <v>0</v>
      </c>
      <c r="F126" s="32">
        <f t="shared" si="310"/>
        <v>0</v>
      </c>
      <c r="G126" s="32">
        <f t="shared" si="342"/>
        <v>0</v>
      </c>
      <c r="H126" s="32">
        <v>0.6</v>
      </c>
      <c r="I126" s="87">
        <f t="shared" si="312"/>
        <v>0</v>
      </c>
      <c r="J126" s="86">
        <f t="shared" si="313"/>
        <v>0</v>
      </c>
      <c r="K126" s="87">
        <f t="shared" si="341"/>
        <v>0</v>
      </c>
      <c r="L126" s="33">
        <f>AM126</f>
        <v>0</v>
      </c>
      <c r="M126" s="34">
        <f t="shared" si="309"/>
        <v>0.89999999999999991</v>
      </c>
      <c r="N126" s="125">
        <v>24</v>
      </c>
      <c r="O126" s="16"/>
      <c r="P126" s="151"/>
      <c r="Q126" s="21"/>
      <c r="R126" s="110"/>
      <c r="S126" s="111"/>
      <c r="T126" s="112"/>
      <c r="U126" s="36">
        <v>0</v>
      </c>
      <c r="V126" s="84">
        <f>U126*V102</f>
        <v>0</v>
      </c>
      <c r="W126" s="36">
        <v>0</v>
      </c>
      <c r="X126" s="78">
        <f>W126*X102</f>
        <v>0</v>
      </c>
      <c r="Y126" s="36">
        <v>0</v>
      </c>
      <c r="Z126" s="78">
        <f>Y126*Z102</f>
        <v>0</v>
      </c>
      <c r="AA126" s="36">
        <v>0</v>
      </c>
      <c r="AB126" s="78">
        <f>AA126*AB102</f>
        <v>0</v>
      </c>
      <c r="AC126" s="36">
        <v>0</v>
      </c>
      <c r="AD126" s="78">
        <f>AC126*AD102</f>
        <v>0</v>
      </c>
      <c r="AE126" s="36">
        <v>0</v>
      </c>
      <c r="AF126" s="78">
        <f>AE126*AF102</f>
        <v>0</v>
      </c>
      <c r="AG126" s="98">
        <f t="shared" si="284"/>
        <v>0</v>
      </c>
      <c r="AH126" s="36">
        <v>0</v>
      </c>
      <c r="AI126" s="106">
        <f>AH126*AI102</f>
        <v>0</v>
      </c>
      <c r="AJ126" s="115">
        <v>0</v>
      </c>
      <c r="AK126" s="116">
        <v>0</v>
      </c>
      <c r="AL126" s="117">
        <v>0</v>
      </c>
      <c r="AM126" s="118">
        <v>0</v>
      </c>
      <c r="AN126" s="97"/>
      <c r="AO126" s="42">
        <f t="shared" si="285"/>
        <v>0.44999999999999996</v>
      </c>
      <c r="AP126" s="99">
        <f t="shared" si="286"/>
        <v>0.315</v>
      </c>
      <c r="AQ126" s="104">
        <f t="shared" si="287"/>
        <v>0.24749999999999997</v>
      </c>
      <c r="AR126" s="105">
        <f>(M126-L126)/100*AR108+AQ126</f>
        <v>0.29418283124999994</v>
      </c>
      <c r="AS126" s="100">
        <f t="shared" si="283"/>
        <v>0.21149999999999999</v>
      </c>
      <c r="AT126" s="45">
        <f>(M126-L126)/100*AT108+AS126</f>
        <v>0.25139260125000001</v>
      </c>
      <c r="AU126" s="101">
        <f t="shared" si="290"/>
        <v>0.1845</v>
      </c>
      <c r="AV126" s="101">
        <f>(M126-L126)/100*AV108+AU126</f>
        <v>0.21929992874999998</v>
      </c>
      <c r="AW126" s="44">
        <f t="shared" si="292"/>
        <v>0.14759999999999998</v>
      </c>
      <c r="AX126" s="44">
        <f>(M126-L126)/100*AX108+AW126</f>
        <v>0.17543994299999999</v>
      </c>
      <c r="AY126" s="48">
        <f t="shared" si="294"/>
        <v>0.09</v>
      </c>
      <c r="AZ126" s="47">
        <f t="shared" si="295"/>
        <v>4.4999999999999998E-2</v>
      </c>
      <c r="BA126" s="49">
        <f t="shared" si="296"/>
        <v>2.6999999999999996E-2</v>
      </c>
      <c r="BB126" s="52">
        <f>(M126-L126)/100*BB108</f>
        <v>0</v>
      </c>
      <c r="BC126" s="54">
        <f t="shared" si="298"/>
        <v>1.7999999999999999E-2</v>
      </c>
      <c r="BD126" s="55">
        <f t="shared" si="299"/>
        <v>8.9999999999999993E-3</v>
      </c>
      <c r="BE126" s="56">
        <f t="shared" si="300"/>
        <v>8.9999999999999993E-3</v>
      </c>
      <c r="BF126" s="57">
        <f t="shared" si="301"/>
        <v>1.7999999999999999E-2</v>
      </c>
      <c r="BG126" s="58">
        <f t="shared" si="302"/>
        <v>2.6999999999999996E-2</v>
      </c>
    </row>
    <row r="127" spans="1:60" s="12" customFormat="1" ht="25.15" customHeight="1" x14ac:dyDescent="0.25">
      <c r="A127" s="134" t="s">
        <v>140</v>
      </c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6"/>
      <c r="P127" s="151"/>
      <c r="Q127" s="21"/>
      <c r="R127" s="120"/>
      <c r="S127" s="121"/>
      <c r="T127" s="122"/>
      <c r="U127" s="36"/>
      <c r="V127" s="84"/>
      <c r="W127" s="36"/>
      <c r="X127" s="78"/>
      <c r="Y127" s="36"/>
      <c r="Z127" s="78"/>
      <c r="AA127" s="36"/>
      <c r="AB127" s="78"/>
      <c r="AC127" s="36"/>
      <c r="AD127" s="78"/>
      <c r="AE127" s="36"/>
      <c r="AF127" s="78"/>
      <c r="AG127" s="98"/>
      <c r="AH127" s="36"/>
      <c r="AI127" s="106"/>
      <c r="AJ127" s="115"/>
      <c r="AK127" s="116"/>
      <c r="AL127" s="117"/>
      <c r="AM127" s="118"/>
      <c r="AN127" s="97"/>
      <c r="AO127" s="42"/>
      <c r="AP127" s="99"/>
      <c r="AQ127" s="104"/>
      <c r="AR127" s="105"/>
      <c r="AS127" s="100"/>
      <c r="AT127" s="45"/>
      <c r="AU127" s="101"/>
      <c r="AV127" s="101"/>
      <c r="AW127" s="44"/>
      <c r="AX127" s="44"/>
      <c r="AY127" s="48"/>
      <c r="AZ127" s="47"/>
      <c r="BA127" s="49"/>
      <c r="BB127" s="52"/>
      <c r="BC127" s="54"/>
      <c r="BD127" s="55"/>
      <c r="BE127" s="56"/>
      <c r="BF127" s="57"/>
      <c r="BG127" s="58"/>
    </row>
    <row r="128" spans="1:60" s="12" customFormat="1" ht="25.15" customHeight="1" x14ac:dyDescent="0.25">
      <c r="A128" s="135"/>
      <c r="B128" s="135"/>
      <c r="C128" s="135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6"/>
      <c r="P128" s="151"/>
      <c r="Q128" s="21"/>
      <c r="R128" s="120"/>
      <c r="S128" s="121"/>
      <c r="T128" s="122"/>
      <c r="U128" s="36"/>
      <c r="V128" s="84"/>
      <c r="W128" s="36"/>
      <c r="X128" s="78"/>
      <c r="Y128" s="36"/>
      <c r="Z128" s="78"/>
      <c r="AA128" s="36"/>
      <c r="AB128" s="78"/>
      <c r="AC128" s="36"/>
      <c r="AD128" s="78"/>
      <c r="AE128" s="36"/>
      <c r="AF128" s="78"/>
      <c r="AG128" s="98"/>
      <c r="AH128" s="36"/>
      <c r="AI128" s="106"/>
      <c r="AJ128" s="115"/>
      <c r="AK128" s="116"/>
      <c r="AL128" s="117"/>
      <c r="AM128" s="118"/>
      <c r="AN128" s="97"/>
      <c r="AO128" s="42"/>
      <c r="AP128" s="99"/>
      <c r="AQ128" s="104"/>
      <c r="AR128" s="105"/>
      <c r="AS128" s="100"/>
      <c r="AT128" s="45"/>
      <c r="AU128" s="101"/>
      <c r="AV128" s="101"/>
      <c r="AW128" s="44"/>
      <c r="AX128" s="44"/>
      <c r="AY128" s="48"/>
      <c r="AZ128" s="47"/>
      <c r="BA128" s="49"/>
      <c r="BB128" s="52"/>
      <c r="BC128" s="54"/>
      <c r="BD128" s="55"/>
      <c r="BE128" s="56"/>
      <c r="BF128" s="57"/>
      <c r="BG128" s="58"/>
    </row>
    <row r="129" spans="1:60" s="12" customFormat="1" ht="14.45" customHeight="1" x14ac:dyDescent="0.25">
      <c r="A129" s="135"/>
      <c r="B129" s="135"/>
      <c r="C129" s="135"/>
      <c r="D129" s="135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P129" s="151"/>
      <c r="Q129" s="21"/>
      <c r="R129" s="17"/>
      <c r="S129" s="17"/>
      <c r="T129" s="17"/>
      <c r="U129" s="29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79"/>
      <c r="AH129" s="17"/>
      <c r="AI129" s="17"/>
      <c r="AJ129" s="23"/>
      <c r="AK129" s="23"/>
      <c r="AL129" s="23"/>
      <c r="AM129" s="23"/>
      <c r="AN129" s="23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</row>
    <row r="130" spans="1:60" s="64" customFormat="1" ht="20.100000000000001" customHeight="1" x14ac:dyDescent="0.25">
      <c r="A130" s="64" t="s">
        <v>318</v>
      </c>
      <c r="M130" s="65"/>
      <c r="N130" s="65"/>
      <c r="O130" s="65"/>
      <c r="P130" s="151"/>
      <c r="Q130" s="66"/>
      <c r="R130" s="19"/>
      <c r="S130" s="19"/>
      <c r="T130" s="19"/>
      <c r="U130" s="30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80"/>
      <c r="AH130" s="19"/>
      <c r="AI130" s="19"/>
      <c r="AJ130" s="24"/>
      <c r="AK130" s="24"/>
      <c r="AL130" s="24"/>
      <c r="AM130" s="24"/>
      <c r="AN130" s="24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</row>
    <row r="131" spans="1:60" s="18" customFormat="1" ht="20.100000000000001" customHeight="1" x14ac:dyDescent="0.25">
      <c r="M131" s="12"/>
      <c r="N131" s="12"/>
      <c r="O131" s="12"/>
      <c r="P131" s="66"/>
      <c r="Q131" s="12"/>
      <c r="R131" s="19"/>
      <c r="S131" s="19"/>
      <c r="T131" s="19"/>
      <c r="U131" s="30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80"/>
      <c r="AH131" s="19"/>
      <c r="AI131" s="19"/>
      <c r="AJ131" s="24"/>
      <c r="AK131" s="24"/>
      <c r="AL131" s="24"/>
      <c r="AM131" s="24"/>
      <c r="AN131" s="24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</row>
    <row r="132" spans="1:60" s="18" customFormat="1" ht="20.100000000000001" customHeight="1" x14ac:dyDescent="0.25">
      <c r="M132" s="12"/>
      <c r="N132" s="12"/>
      <c r="O132" s="12"/>
      <c r="P132" s="66"/>
      <c r="Q132" s="12"/>
      <c r="R132" s="19"/>
      <c r="S132" s="19"/>
      <c r="T132" s="19"/>
      <c r="U132" s="30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80"/>
      <c r="AH132" s="19"/>
      <c r="AI132" s="19"/>
      <c r="AJ132" s="24"/>
      <c r="AK132" s="24"/>
      <c r="AL132" s="24"/>
      <c r="AM132" s="24"/>
      <c r="AN132" s="24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</row>
    <row r="133" spans="1:60" s="18" customFormat="1" ht="20.100000000000001" customHeight="1" x14ac:dyDescent="0.25">
      <c r="M133" s="12"/>
      <c r="N133" s="12"/>
      <c r="O133" s="12"/>
      <c r="P133" s="66"/>
      <c r="Q133" s="12"/>
      <c r="R133" s="19"/>
      <c r="S133" s="19"/>
      <c r="T133" s="19"/>
      <c r="U133" s="30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80"/>
      <c r="AH133" s="19"/>
      <c r="AI133" s="19"/>
      <c r="AJ133" s="24"/>
      <c r="AK133" s="24"/>
      <c r="AL133" s="24"/>
      <c r="AM133" s="24"/>
      <c r="AN133" s="24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</row>
    <row r="134" spans="1:60" s="18" customFormat="1" ht="20.100000000000001" customHeight="1" x14ac:dyDescent="0.25">
      <c r="M134" s="12"/>
      <c r="N134" s="12"/>
      <c r="O134" s="12"/>
      <c r="P134" s="66"/>
      <c r="Q134" s="12"/>
      <c r="R134" s="19"/>
      <c r="S134" s="19"/>
      <c r="T134" s="19"/>
      <c r="U134" s="30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80"/>
      <c r="AH134" s="19"/>
      <c r="AI134" s="19"/>
      <c r="AJ134" s="24"/>
      <c r="AK134" s="24"/>
      <c r="AL134" s="24"/>
      <c r="AM134" s="24"/>
      <c r="AN134" s="24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</row>
    <row r="135" spans="1:60" s="18" customFormat="1" ht="20.100000000000001" customHeight="1" x14ac:dyDescent="0.25">
      <c r="M135" s="12"/>
      <c r="N135" s="12"/>
      <c r="O135" s="12"/>
      <c r="P135" s="66"/>
      <c r="Q135" s="12"/>
      <c r="R135" s="19"/>
      <c r="S135" s="19"/>
      <c r="T135" s="19"/>
      <c r="U135" s="30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80"/>
      <c r="AH135" s="19"/>
      <c r="AI135" s="19"/>
      <c r="AJ135" s="24"/>
      <c r="AK135" s="24"/>
      <c r="AL135" s="24"/>
      <c r="AM135" s="24"/>
      <c r="AN135" s="24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</row>
    <row r="136" spans="1:60" s="18" customFormat="1" ht="20.100000000000001" customHeight="1" x14ac:dyDescent="0.25">
      <c r="M136" s="12"/>
      <c r="N136" s="12"/>
      <c r="O136" s="12"/>
      <c r="P136" s="66"/>
      <c r="Q136" s="12"/>
      <c r="R136" s="19"/>
      <c r="S136" s="19"/>
      <c r="T136" s="19"/>
      <c r="U136" s="30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80"/>
      <c r="AH136" s="19"/>
      <c r="AI136" s="19"/>
      <c r="AJ136" s="24"/>
      <c r="AK136" s="24"/>
      <c r="AL136" s="24"/>
      <c r="AM136" s="24"/>
      <c r="AN136" s="24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</row>
    <row r="137" spans="1:60" s="18" customFormat="1" ht="20.100000000000001" customHeight="1" x14ac:dyDescent="0.25">
      <c r="M137" s="12"/>
      <c r="N137" s="12"/>
      <c r="O137" s="12"/>
      <c r="P137" s="66"/>
      <c r="Q137" s="12"/>
      <c r="R137" s="19"/>
      <c r="S137" s="19"/>
      <c r="T137" s="19"/>
      <c r="U137" s="30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80"/>
      <c r="AH137" s="19"/>
      <c r="AI137" s="19"/>
      <c r="AJ137" s="24"/>
      <c r="AK137" s="24"/>
      <c r="AL137" s="24"/>
      <c r="AM137" s="24"/>
      <c r="AN137" s="24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</row>
    <row r="138" spans="1:60" s="18" customFormat="1" ht="20.100000000000001" customHeight="1" x14ac:dyDescent="0.25">
      <c r="M138" s="12"/>
      <c r="N138" s="12"/>
      <c r="O138" s="12"/>
      <c r="P138" s="66"/>
      <c r="Q138" s="12"/>
      <c r="R138" s="19"/>
      <c r="S138" s="19"/>
      <c r="T138" s="19"/>
      <c r="U138" s="30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80"/>
      <c r="AH138" s="19"/>
      <c r="AI138" s="19"/>
      <c r="AJ138" s="24"/>
      <c r="AK138" s="24"/>
      <c r="AL138" s="24"/>
      <c r="AM138" s="24"/>
      <c r="AN138" s="24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</row>
    <row r="139" spans="1:60" s="11" customFormat="1" ht="10.15" customHeight="1" x14ac:dyDescent="0.25">
      <c r="M139" s="8"/>
      <c r="N139" s="8"/>
      <c r="O139" s="8"/>
      <c r="P139" s="151" t="s">
        <v>72</v>
      </c>
      <c r="Q139" s="21"/>
      <c r="R139" s="152" t="s">
        <v>36</v>
      </c>
      <c r="S139" s="152" t="s">
        <v>37</v>
      </c>
      <c r="T139" s="152" t="s">
        <v>38</v>
      </c>
      <c r="U139" s="27"/>
      <c r="V139" s="154" t="s">
        <v>7</v>
      </c>
      <c r="W139" s="154"/>
      <c r="X139" s="154"/>
      <c r="Y139" s="154"/>
      <c r="Z139" s="154"/>
      <c r="AA139" s="154"/>
      <c r="AB139" s="154"/>
      <c r="AC139" s="154"/>
      <c r="AD139" s="154"/>
      <c r="AE139" s="154"/>
      <c r="AF139" s="154"/>
      <c r="AG139" s="154"/>
      <c r="AH139" s="148" t="s">
        <v>8</v>
      </c>
      <c r="AI139" s="148"/>
      <c r="AJ139" s="149" t="s">
        <v>11</v>
      </c>
      <c r="AK139" s="150" t="s">
        <v>32</v>
      </c>
      <c r="AL139" s="167" t="s">
        <v>34</v>
      </c>
      <c r="AM139" s="168" t="s">
        <v>35</v>
      </c>
      <c r="AN139" s="59"/>
      <c r="AO139" s="37"/>
      <c r="AP139" s="37"/>
      <c r="AQ139" s="169"/>
      <c r="AR139" s="169"/>
      <c r="AS139" s="169"/>
      <c r="AT139" s="169"/>
      <c r="AU139" s="169"/>
      <c r="AV139" s="169"/>
      <c r="AW139" s="169"/>
      <c r="AX139" s="169"/>
      <c r="AY139" s="37"/>
      <c r="AZ139" s="37"/>
      <c r="BA139" s="37"/>
      <c r="BB139" s="37"/>
      <c r="BC139" s="37"/>
      <c r="BD139" s="37"/>
      <c r="BE139" s="41"/>
      <c r="BF139" s="41"/>
      <c r="BG139" s="41"/>
      <c r="BH139" s="10"/>
    </row>
    <row r="140" spans="1:60" s="11" customFormat="1" ht="10.15" customHeight="1" x14ac:dyDescent="0.25">
      <c r="M140" s="8"/>
      <c r="N140" s="8"/>
      <c r="O140" s="8"/>
      <c r="P140" s="151"/>
      <c r="Q140" s="21"/>
      <c r="R140" s="153"/>
      <c r="S140" s="153"/>
      <c r="T140" s="153"/>
      <c r="U140" s="27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  <c r="AH140" s="148"/>
      <c r="AI140" s="148"/>
      <c r="AJ140" s="149"/>
      <c r="AK140" s="150"/>
      <c r="AL140" s="167"/>
      <c r="AM140" s="168"/>
      <c r="AN140" s="59"/>
      <c r="AO140" s="37"/>
      <c r="AP140" s="37"/>
      <c r="AQ140" s="119"/>
      <c r="AR140" s="119"/>
      <c r="AS140" s="119"/>
      <c r="AT140" s="119"/>
      <c r="AU140" s="119"/>
      <c r="AV140" s="119"/>
      <c r="AW140" s="119"/>
      <c r="AX140" s="119"/>
      <c r="AY140" s="37"/>
      <c r="AZ140" s="37"/>
      <c r="BA140" s="37"/>
      <c r="BB140" s="37"/>
      <c r="BC140" s="37"/>
      <c r="BD140" s="37"/>
      <c r="BE140" s="41"/>
      <c r="BF140" s="41"/>
      <c r="BG140" s="41"/>
      <c r="BH140" s="10"/>
    </row>
    <row r="141" spans="1:60" s="11" customFormat="1" ht="10.15" customHeight="1" x14ac:dyDescent="0.25">
      <c r="M141" s="8"/>
      <c r="N141" s="8"/>
      <c r="O141" s="8"/>
      <c r="P141" s="151"/>
      <c r="Q141" s="21"/>
      <c r="R141" s="153"/>
      <c r="S141" s="153"/>
      <c r="T141" s="153"/>
      <c r="U141" s="27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  <c r="AF141" s="154"/>
      <c r="AG141" s="154"/>
      <c r="AH141" s="148"/>
      <c r="AI141" s="148"/>
      <c r="AJ141" s="149"/>
      <c r="AK141" s="150"/>
      <c r="AL141" s="167"/>
      <c r="AM141" s="168"/>
      <c r="AN141" s="59"/>
      <c r="AO141" s="37"/>
      <c r="AP141" s="37"/>
      <c r="AQ141" s="119"/>
      <c r="AR141" s="119"/>
      <c r="AS141" s="119"/>
      <c r="AT141" s="119"/>
      <c r="AU141" s="119"/>
      <c r="AV141" s="119"/>
      <c r="AW141" s="119"/>
      <c r="AX141" s="119"/>
      <c r="AY141" s="37"/>
      <c r="AZ141" s="37"/>
      <c r="BA141" s="37"/>
      <c r="BB141" s="37"/>
      <c r="BC141" s="37"/>
      <c r="BD141" s="37"/>
      <c r="BE141" s="41"/>
      <c r="BF141" s="41"/>
      <c r="BG141" s="41"/>
      <c r="BH141" s="10"/>
    </row>
    <row r="142" spans="1:60" s="11" customFormat="1" ht="10.15" customHeight="1" x14ac:dyDescent="0.25">
      <c r="M142" s="8"/>
      <c r="N142" s="8"/>
      <c r="O142" s="8"/>
      <c r="P142" s="151"/>
      <c r="Q142" s="21"/>
      <c r="R142" s="153"/>
      <c r="S142" s="153"/>
      <c r="T142" s="153"/>
      <c r="U142" s="27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  <c r="AH142" s="148"/>
      <c r="AI142" s="148"/>
      <c r="AJ142" s="149"/>
      <c r="AK142" s="150"/>
      <c r="AL142" s="167"/>
      <c r="AM142" s="168"/>
      <c r="AN142" s="59"/>
      <c r="AO142" s="37"/>
      <c r="AP142" s="37"/>
      <c r="AQ142" s="119"/>
      <c r="AR142" s="119"/>
      <c r="AS142" s="119"/>
      <c r="AT142" s="119"/>
      <c r="AU142" s="119"/>
      <c r="AV142" s="119"/>
      <c r="AW142" s="119"/>
      <c r="AX142" s="119"/>
      <c r="AY142" s="37"/>
      <c r="AZ142" s="37"/>
      <c r="BA142" s="37"/>
      <c r="BB142" s="37"/>
      <c r="BC142" s="37"/>
      <c r="BD142" s="37"/>
      <c r="BE142" s="41"/>
      <c r="BF142" s="41"/>
      <c r="BG142" s="41"/>
      <c r="BH142" s="10"/>
    </row>
    <row r="143" spans="1:60" s="11" customFormat="1" ht="10.15" customHeight="1" x14ac:dyDescent="0.25">
      <c r="M143" s="8"/>
      <c r="N143" s="8"/>
      <c r="O143" s="8"/>
      <c r="P143" s="151"/>
      <c r="Q143" s="21"/>
      <c r="R143" s="153"/>
      <c r="S143" s="153"/>
      <c r="T143" s="153"/>
      <c r="U143" s="27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4"/>
      <c r="AH143" s="148"/>
      <c r="AI143" s="148"/>
      <c r="AJ143" s="149"/>
      <c r="AK143" s="150"/>
      <c r="AL143" s="167"/>
      <c r="AM143" s="168"/>
      <c r="AN143" s="59"/>
      <c r="AO143" s="37"/>
      <c r="AP143" s="37"/>
      <c r="AQ143" s="119"/>
      <c r="AR143" s="119"/>
      <c r="AS143" s="119"/>
      <c r="AT143" s="119"/>
      <c r="AU143" s="119"/>
      <c r="AV143" s="119"/>
      <c r="AW143" s="119"/>
      <c r="AX143" s="119"/>
      <c r="AY143" s="37"/>
      <c r="AZ143" s="37"/>
      <c r="BA143" s="37"/>
      <c r="BB143" s="37"/>
      <c r="BC143" s="37"/>
      <c r="BD143" s="37"/>
      <c r="BE143" s="41"/>
      <c r="BF143" s="41"/>
      <c r="BG143" s="41"/>
      <c r="BH143" s="10"/>
    </row>
    <row r="144" spans="1:60" s="11" customFormat="1" ht="53.25" customHeight="1" x14ac:dyDescent="0.25">
      <c r="M144" s="8"/>
      <c r="N144" s="8"/>
      <c r="O144" s="8"/>
      <c r="P144" s="151"/>
      <c r="Q144" s="21"/>
      <c r="R144" s="153"/>
      <c r="S144" s="153"/>
      <c r="T144" s="153"/>
      <c r="U144" s="27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/>
      <c r="AF144" s="154"/>
      <c r="AG144" s="154"/>
      <c r="AH144" s="148"/>
      <c r="AI144" s="148"/>
      <c r="AJ144" s="149"/>
      <c r="AK144" s="150"/>
      <c r="AL144" s="167"/>
      <c r="AM144" s="168"/>
      <c r="AN144" s="59"/>
      <c r="AO144" s="37"/>
      <c r="AP144" s="37"/>
      <c r="AQ144" s="119"/>
      <c r="AR144" s="119"/>
      <c r="AS144" s="119"/>
      <c r="AT144" s="119"/>
      <c r="AU144" s="119"/>
      <c r="AV144" s="119"/>
      <c r="AW144" s="119"/>
      <c r="AX144" s="119"/>
      <c r="AY144" s="37"/>
      <c r="AZ144" s="37"/>
      <c r="BA144" s="37"/>
      <c r="BB144" s="37"/>
      <c r="BC144" s="37"/>
      <c r="BD144" s="37"/>
      <c r="BE144" s="41"/>
      <c r="BF144" s="41"/>
      <c r="BG144" s="41"/>
      <c r="BH144" s="10"/>
    </row>
    <row r="145" spans="1:60" s="11" customFormat="1" ht="10.15" customHeight="1" x14ac:dyDescent="0.25">
      <c r="M145" s="8"/>
      <c r="N145" s="8"/>
      <c r="O145" s="8"/>
      <c r="P145" s="151"/>
      <c r="Q145" s="21"/>
      <c r="R145" s="153"/>
      <c r="S145" s="153"/>
      <c r="T145" s="153"/>
      <c r="U145" s="27"/>
      <c r="V145" s="154"/>
      <c r="W145" s="154"/>
      <c r="X145" s="154"/>
      <c r="Y145" s="154"/>
      <c r="Z145" s="154"/>
      <c r="AA145" s="154"/>
      <c r="AB145" s="154"/>
      <c r="AC145" s="154"/>
      <c r="AD145" s="154"/>
      <c r="AE145" s="154"/>
      <c r="AF145" s="154"/>
      <c r="AG145" s="154"/>
      <c r="AH145" s="148"/>
      <c r="AI145" s="148"/>
      <c r="AJ145" s="149"/>
      <c r="AK145" s="150"/>
      <c r="AL145" s="167"/>
      <c r="AM145" s="168"/>
      <c r="AN145" s="59"/>
      <c r="AO145" s="37"/>
      <c r="AP145" s="37"/>
      <c r="AQ145" s="119"/>
      <c r="AR145" s="119"/>
      <c r="AS145" s="119"/>
      <c r="AT145" s="119"/>
      <c r="AU145" s="119"/>
      <c r="AV145" s="119"/>
      <c r="AW145" s="119"/>
      <c r="AX145" s="119"/>
      <c r="AY145" s="37"/>
      <c r="AZ145" s="37"/>
      <c r="BA145" s="37"/>
      <c r="BB145" s="37"/>
      <c r="BC145" s="37"/>
      <c r="BD145" s="37"/>
      <c r="BE145" s="41"/>
      <c r="BF145" s="41"/>
      <c r="BG145" s="41"/>
      <c r="BH145" s="10"/>
    </row>
    <row r="146" spans="1:60" s="11" customFormat="1" ht="16.5" customHeight="1" x14ac:dyDescent="0.25">
      <c r="A146" s="171" t="s">
        <v>69</v>
      </c>
      <c r="B146" s="171"/>
      <c r="C146" s="171"/>
      <c r="D146" s="171"/>
      <c r="E146" s="171"/>
      <c r="F146" s="171"/>
      <c r="G146" s="171"/>
      <c r="H146" s="171"/>
      <c r="I146" s="171"/>
      <c r="J146" s="171"/>
      <c r="K146" s="171"/>
      <c r="L146" s="171"/>
      <c r="M146" s="171"/>
      <c r="N146" s="171"/>
      <c r="O146" s="1"/>
      <c r="P146" s="151"/>
      <c r="Q146" s="21"/>
      <c r="R146" s="153"/>
      <c r="S146" s="153"/>
      <c r="T146" s="153"/>
      <c r="U146" s="27"/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/>
      <c r="AF146" s="154"/>
      <c r="AG146" s="154"/>
      <c r="AH146" s="148"/>
      <c r="AI146" s="148"/>
      <c r="AJ146" s="149"/>
      <c r="AK146" s="150"/>
      <c r="AL146" s="167"/>
      <c r="AM146" s="168"/>
      <c r="AN146" s="59"/>
      <c r="AO146" s="164" t="s">
        <v>12</v>
      </c>
      <c r="AP146" s="165" t="s">
        <v>13</v>
      </c>
      <c r="AQ146" s="145" t="s">
        <v>14</v>
      </c>
      <c r="AR146" s="145"/>
      <c r="AS146" s="146" t="s">
        <v>15</v>
      </c>
      <c r="AT146" s="146"/>
      <c r="AU146" s="166" t="s">
        <v>16</v>
      </c>
      <c r="AV146" s="166"/>
      <c r="AW146" s="170" t="s">
        <v>17</v>
      </c>
      <c r="AX146" s="170"/>
      <c r="AY146" s="136" t="s">
        <v>18</v>
      </c>
      <c r="AZ146" s="137" t="s">
        <v>19</v>
      </c>
      <c r="BA146" s="142" t="s">
        <v>20</v>
      </c>
      <c r="BB146" s="114"/>
      <c r="BC146" s="143" t="s">
        <v>21</v>
      </c>
      <c r="BD146" s="144" t="s">
        <v>22</v>
      </c>
      <c r="BE146" s="138" t="s">
        <v>23</v>
      </c>
      <c r="BF146" s="138"/>
      <c r="BG146" s="138"/>
      <c r="BH146" s="1"/>
    </row>
    <row r="147" spans="1:60" s="11" customFormat="1" ht="10.15" customHeight="1" x14ac:dyDescent="0.25">
      <c r="A147" s="20"/>
      <c r="M147" s="8"/>
      <c r="N147" s="8"/>
      <c r="O147" s="8"/>
      <c r="P147" s="151"/>
      <c r="Q147" s="21"/>
      <c r="R147" s="153"/>
      <c r="S147" s="153"/>
      <c r="T147" s="153"/>
      <c r="U147" s="27"/>
      <c r="V147" s="154"/>
      <c r="W147" s="154"/>
      <c r="X147" s="154"/>
      <c r="Y147" s="154"/>
      <c r="Z147" s="154"/>
      <c r="AA147" s="154"/>
      <c r="AB147" s="154"/>
      <c r="AC147" s="154"/>
      <c r="AD147" s="154"/>
      <c r="AE147" s="154"/>
      <c r="AF147" s="154"/>
      <c r="AG147" s="154"/>
      <c r="AH147" s="148"/>
      <c r="AI147" s="148"/>
      <c r="AJ147" s="149"/>
      <c r="AK147" s="150"/>
      <c r="AL147" s="167"/>
      <c r="AM147" s="168"/>
      <c r="AN147" s="59"/>
      <c r="AO147" s="164"/>
      <c r="AP147" s="165"/>
      <c r="AQ147" s="40">
        <v>1</v>
      </c>
      <c r="AR147" s="40" t="s">
        <v>57</v>
      </c>
      <c r="AS147" s="40">
        <v>12</v>
      </c>
      <c r="AT147" s="53" t="s">
        <v>56</v>
      </c>
      <c r="AU147" s="40">
        <v>1</v>
      </c>
      <c r="AV147" s="40" t="s">
        <v>57</v>
      </c>
      <c r="AW147" s="40">
        <v>12</v>
      </c>
      <c r="AX147" s="53" t="s">
        <v>56</v>
      </c>
      <c r="AY147" s="136"/>
      <c r="AZ147" s="137"/>
      <c r="BA147" s="142"/>
      <c r="BB147" s="53" t="s">
        <v>58</v>
      </c>
      <c r="BC147" s="143"/>
      <c r="BD147" s="144"/>
      <c r="BE147" s="138"/>
      <c r="BF147" s="138"/>
      <c r="BG147" s="138"/>
      <c r="BH147" s="10"/>
    </row>
    <row r="148" spans="1:60" s="11" customFormat="1" ht="13.9" customHeight="1" x14ac:dyDescent="0.25">
      <c r="A148" s="67" t="s">
        <v>141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"/>
      <c r="P148" s="151"/>
      <c r="Q148" s="21"/>
      <c r="R148" s="153"/>
      <c r="S148" s="153"/>
      <c r="T148" s="153"/>
      <c r="U148" s="27"/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/>
      <c r="AF148" s="154"/>
      <c r="AG148" s="154"/>
      <c r="AH148" s="148"/>
      <c r="AI148" s="148"/>
      <c r="AJ148" s="149"/>
      <c r="AK148" s="150"/>
      <c r="AL148" s="167"/>
      <c r="AM148" s="168"/>
      <c r="AN148" s="59"/>
      <c r="AO148" s="164"/>
      <c r="AP148" s="165"/>
      <c r="AQ148" s="41"/>
      <c r="AR148" s="40">
        <v>0.3</v>
      </c>
      <c r="AS148" s="41"/>
      <c r="AT148" s="40">
        <v>0.1</v>
      </c>
      <c r="AU148" s="41"/>
      <c r="AV148" s="40">
        <v>0.3</v>
      </c>
      <c r="AW148" s="41"/>
      <c r="AX148" s="40">
        <v>0.1</v>
      </c>
      <c r="AY148" s="136"/>
      <c r="AZ148" s="137"/>
      <c r="BA148" s="142"/>
      <c r="BB148" s="40">
        <v>0.3</v>
      </c>
      <c r="BC148" s="143"/>
      <c r="BD148" s="144"/>
      <c r="BE148" s="139" t="s">
        <v>59</v>
      </c>
      <c r="BF148" s="140" t="s">
        <v>60</v>
      </c>
      <c r="BG148" s="141" t="s">
        <v>24</v>
      </c>
      <c r="BH148" s="2"/>
    </row>
    <row r="149" spans="1:60" s="11" customFormat="1" ht="10.15" customHeight="1" x14ac:dyDescent="0.25">
      <c r="A149" s="3"/>
      <c r="M149" s="8"/>
      <c r="N149" s="8"/>
      <c r="O149" s="8"/>
      <c r="P149" s="151"/>
      <c r="Q149" s="21"/>
      <c r="R149" s="153"/>
      <c r="S149" s="153"/>
      <c r="T149" s="153"/>
      <c r="U149" s="27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/>
      <c r="AF149" s="154"/>
      <c r="AG149" s="154"/>
      <c r="AH149" s="148"/>
      <c r="AI149" s="148"/>
      <c r="AJ149" s="149"/>
      <c r="AK149" s="150"/>
      <c r="AL149" s="167"/>
      <c r="AM149" s="168"/>
      <c r="AN149" s="59"/>
      <c r="AO149" s="164"/>
      <c r="AP149" s="165"/>
      <c r="AQ149" s="41"/>
      <c r="AR149" s="60">
        <v>0</v>
      </c>
      <c r="AS149" s="61"/>
      <c r="AT149" s="60">
        <v>0</v>
      </c>
      <c r="AU149" s="62"/>
      <c r="AV149" s="60">
        <v>0</v>
      </c>
      <c r="AW149" s="61"/>
      <c r="AX149" s="60">
        <v>0</v>
      </c>
      <c r="AY149" s="136"/>
      <c r="AZ149" s="137"/>
      <c r="BA149" s="142"/>
      <c r="BB149" s="60">
        <v>0</v>
      </c>
      <c r="BC149" s="143"/>
      <c r="BD149" s="144"/>
      <c r="BE149" s="139"/>
      <c r="BF149" s="140"/>
      <c r="BG149" s="141"/>
      <c r="BH149" s="10"/>
    </row>
    <row r="150" spans="1:60" s="11" customFormat="1" ht="130.9" customHeight="1" x14ac:dyDescent="0.25">
      <c r="A150" s="155" t="s">
        <v>0</v>
      </c>
      <c r="B150" s="156" t="s">
        <v>9</v>
      </c>
      <c r="C150" s="157"/>
      <c r="D150" s="157"/>
      <c r="E150" s="157"/>
      <c r="F150" s="157"/>
      <c r="G150" s="158"/>
      <c r="H150" s="68" t="s">
        <v>10</v>
      </c>
      <c r="I150" s="68" t="s">
        <v>30</v>
      </c>
      <c r="J150" s="68" t="s">
        <v>31</v>
      </c>
      <c r="K150" s="68" t="s">
        <v>33</v>
      </c>
      <c r="L150" s="68" t="s">
        <v>71</v>
      </c>
      <c r="M150" s="159" t="s">
        <v>1</v>
      </c>
      <c r="N150" s="159" t="s">
        <v>6</v>
      </c>
      <c r="O150" s="4"/>
      <c r="P150" s="151"/>
      <c r="Q150" s="21"/>
      <c r="R150" s="153"/>
      <c r="S150" s="153"/>
      <c r="T150" s="153"/>
      <c r="U150" s="27"/>
      <c r="V150" s="71" t="s">
        <v>53</v>
      </c>
      <c r="W150" s="59"/>
      <c r="X150" s="71" t="s">
        <v>54</v>
      </c>
      <c r="Y150" s="59"/>
      <c r="Z150" s="71" t="s">
        <v>40</v>
      </c>
      <c r="AA150" s="59"/>
      <c r="AB150" s="71" t="s">
        <v>43</v>
      </c>
      <c r="AC150" s="9"/>
      <c r="AD150" s="71" t="s">
        <v>55</v>
      </c>
      <c r="AE150" s="77"/>
      <c r="AF150" s="71" t="s">
        <v>68</v>
      </c>
      <c r="AG150" s="154" t="s">
        <v>65</v>
      </c>
      <c r="AH150" s="59"/>
      <c r="AI150" s="82" t="s">
        <v>44</v>
      </c>
      <c r="AJ150" s="92" t="s">
        <v>45</v>
      </c>
      <c r="AK150" s="90" t="s">
        <v>45</v>
      </c>
      <c r="AL150" s="88" t="s">
        <v>48</v>
      </c>
      <c r="AM150" s="94"/>
      <c r="AN150" s="96"/>
      <c r="AO150" s="40">
        <v>50</v>
      </c>
      <c r="AP150" s="40">
        <v>35</v>
      </c>
      <c r="AQ150" s="41">
        <v>27.5</v>
      </c>
      <c r="AR150" s="103">
        <f>AR148*AR149</f>
        <v>0</v>
      </c>
      <c r="AS150" s="41">
        <v>23.5</v>
      </c>
      <c r="AT150" s="46">
        <f>AT148*AT149</f>
        <v>0</v>
      </c>
      <c r="AU150" s="41">
        <v>20.5</v>
      </c>
      <c r="AV150" s="102">
        <f>AV148*AV149</f>
        <v>0</v>
      </c>
      <c r="AW150" s="41">
        <v>16.399999999999999</v>
      </c>
      <c r="AX150" s="43">
        <f>AX148*AX149</f>
        <v>0</v>
      </c>
      <c r="AY150" s="40">
        <v>10</v>
      </c>
      <c r="AZ150" s="40">
        <v>5</v>
      </c>
      <c r="BA150" s="40">
        <v>3</v>
      </c>
      <c r="BB150" s="51">
        <f>BB148*BB149</f>
        <v>0</v>
      </c>
      <c r="BC150" s="40">
        <v>2</v>
      </c>
      <c r="BD150" s="40">
        <v>1</v>
      </c>
      <c r="BE150" s="40">
        <v>1</v>
      </c>
      <c r="BF150" s="40">
        <v>2</v>
      </c>
      <c r="BG150" s="40">
        <v>3</v>
      </c>
      <c r="BH150" s="4"/>
    </row>
    <row r="151" spans="1:60" s="11" customFormat="1" ht="19.899999999999999" customHeight="1" x14ac:dyDescent="0.25">
      <c r="A151" s="155"/>
      <c r="B151" s="161" t="s">
        <v>7</v>
      </c>
      <c r="C151" s="162"/>
      <c r="D151" s="162"/>
      <c r="E151" s="162"/>
      <c r="F151" s="162"/>
      <c r="G151" s="163"/>
      <c r="H151" s="155" t="s">
        <v>8</v>
      </c>
      <c r="I151" s="155" t="s">
        <v>11</v>
      </c>
      <c r="J151" s="155" t="s">
        <v>32</v>
      </c>
      <c r="K151" s="155" t="s">
        <v>34</v>
      </c>
      <c r="L151" s="155" t="s">
        <v>35</v>
      </c>
      <c r="M151" s="160"/>
      <c r="N151" s="160"/>
      <c r="O151" s="4"/>
      <c r="P151" s="151"/>
      <c r="Q151" s="21"/>
      <c r="R151" s="153"/>
      <c r="S151" s="153"/>
      <c r="T151" s="153"/>
      <c r="U151" s="27"/>
      <c r="V151" s="75" t="s">
        <v>61</v>
      </c>
      <c r="W151" s="9"/>
      <c r="X151" s="75" t="s">
        <v>41</v>
      </c>
      <c r="Y151" s="9"/>
      <c r="Z151" s="75" t="s">
        <v>62</v>
      </c>
      <c r="AA151" s="9"/>
      <c r="AB151" s="75" t="s">
        <v>42</v>
      </c>
      <c r="AC151" s="9"/>
      <c r="AD151" s="75" t="s">
        <v>63</v>
      </c>
      <c r="AE151" s="77"/>
      <c r="AF151" s="71" t="s">
        <v>64</v>
      </c>
      <c r="AG151" s="154"/>
      <c r="AH151" s="9"/>
      <c r="AI151" s="82" t="s">
        <v>39</v>
      </c>
      <c r="AJ151" s="93" t="s">
        <v>46</v>
      </c>
      <c r="AK151" s="91" t="s">
        <v>47</v>
      </c>
      <c r="AL151" s="89" t="s">
        <v>49</v>
      </c>
      <c r="AM151" s="95" t="s">
        <v>50</v>
      </c>
      <c r="AN151" s="74"/>
      <c r="AO151" s="40"/>
      <c r="AP151" s="40"/>
      <c r="AQ151" s="41"/>
      <c r="AR151" s="85"/>
      <c r="AS151" s="41"/>
      <c r="AT151" s="85"/>
      <c r="AU151" s="41"/>
      <c r="AV151" s="85"/>
      <c r="AW151" s="41"/>
      <c r="AX151" s="85"/>
      <c r="AY151" s="40"/>
      <c r="AZ151" s="40"/>
      <c r="BA151" s="40"/>
      <c r="BB151" s="85"/>
      <c r="BC151" s="40"/>
      <c r="BD151" s="40"/>
      <c r="BE151" s="40"/>
      <c r="BF151" s="40"/>
      <c r="BG151" s="40"/>
      <c r="BH151" s="4"/>
    </row>
    <row r="152" spans="1:60" s="11" customFormat="1" ht="19.899999999999999" customHeight="1" x14ac:dyDescent="0.25">
      <c r="A152" s="155"/>
      <c r="B152" s="161" t="s">
        <v>27</v>
      </c>
      <c r="C152" s="162"/>
      <c r="D152" s="162"/>
      <c r="E152" s="162"/>
      <c r="F152" s="163"/>
      <c r="G152" s="155" t="s">
        <v>28</v>
      </c>
      <c r="H152" s="155"/>
      <c r="I152" s="155"/>
      <c r="J152" s="155"/>
      <c r="K152" s="155"/>
      <c r="L152" s="155"/>
      <c r="M152" s="160"/>
      <c r="N152" s="160"/>
      <c r="O152" s="4"/>
      <c r="P152" s="151"/>
      <c r="Q152" s="21"/>
      <c r="R152" s="153"/>
      <c r="S152" s="153"/>
      <c r="T152" s="153"/>
      <c r="U152" s="27"/>
      <c r="V152" s="76">
        <v>30</v>
      </c>
      <c r="W152" s="70"/>
      <c r="X152" s="76">
        <v>22.5</v>
      </c>
      <c r="Y152" s="70"/>
      <c r="Z152" s="76">
        <v>15</v>
      </c>
      <c r="AA152" s="70"/>
      <c r="AB152" s="76">
        <v>11.25</v>
      </c>
      <c r="AC152" s="72"/>
      <c r="AD152" s="76"/>
      <c r="AE152" s="59"/>
      <c r="AF152" s="59"/>
      <c r="AG152" s="154"/>
      <c r="AH152" s="9"/>
      <c r="AI152" s="82">
        <v>6</v>
      </c>
      <c r="AJ152" s="93" t="s">
        <v>66</v>
      </c>
      <c r="AK152" s="91" t="s">
        <v>66</v>
      </c>
      <c r="AL152" s="89" t="s">
        <v>67</v>
      </c>
      <c r="AM152" s="95" t="s">
        <v>51</v>
      </c>
      <c r="AN152" s="74"/>
      <c r="AO152" s="40"/>
      <c r="AP152" s="40"/>
      <c r="AQ152" s="41"/>
      <c r="AR152" s="85"/>
      <c r="AS152" s="41"/>
      <c r="AT152" s="85"/>
      <c r="AU152" s="41"/>
      <c r="AV152" s="85"/>
      <c r="AW152" s="41"/>
      <c r="AX152" s="85"/>
      <c r="AY152" s="40"/>
      <c r="AZ152" s="40"/>
      <c r="BA152" s="40"/>
      <c r="BB152" s="85"/>
      <c r="BC152" s="40"/>
      <c r="BD152" s="40"/>
      <c r="BE152" s="40"/>
      <c r="BF152" s="40"/>
      <c r="BG152" s="40"/>
      <c r="BH152" s="4"/>
    </row>
    <row r="153" spans="1:60" s="11" customFormat="1" ht="19.899999999999999" customHeight="1" x14ac:dyDescent="0.25">
      <c r="A153" s="155"/>
      <c r="B153" s="69" t="s">
        <v>2</v>
      </c>
      <c r="C153" s="69" t="s">
        <v>3</v>
      </c>
      <c r="D153" s="69" t="s">
        <v>4</v>
      </c>
      <c r="E153" s="69" t="s">
        <v>5</v>
      </c>
      <c r="F153" s="69" t="s">
        <v>29</v>
      </c>
      <c r="G153" s="155"/>
      <c r="H153" s="155"/>
      <c r="I153" s="155"/>
      <c r="J153" s="155"/>
      <c r="K153" s="155"/>
      <c r="L153" s="155"/>
      <c r="M153" s="160"/>
      <c r="N153" s="160"/>
      <c r="O153" s="4"/>
      <c r="P153" s="151"/>
      <c r="Q153" s="21"/>
      <c r="R153" s="153"/>
      <c r="S153" s="153"/>
      <c r="T153" s="153"/>
      <c r="U153" s="28"/>
      <c r="V153" s="73">
        <v>0.4</v>
      </c>
      <c r="W153" s="74"/>
      <c r="X153" s="73">
        <v>0.3</v>
      </c>
      <c r="Y153" s="74"/>
      <c r="Z153" s="73">
        <v>0.2</v>
      </c>
      <c r="AA153" s="74"/>
      <c r="AB153" s="74">
        <v>0.15</v>
      </c>
      <c r="AC153" s="74"/>
      <c r="AD153" s="73">
        <v>0.4</v>
      </c>
      <c r="AE153" s="26"/>
      <c r="AF153" s="73">
        <v>0.3</v>
      </c>
      <c r="AG153" s="154"/>
      <c r="AH153" s="9"/>
      <c r="AI153" s="83">
        <v>0.1</v>
      </c>
      <c r="AJ153" s="93">
        <v>4.5999999999999996</v>
      </c>
      <c r="AK153" s="91">
        <v>4.5999999999999996</v>
      </c>
      <c r="AL153" s="89" t="s">
        <v>70</v>
      </c>
      <c r="AM153" s="95" t="s">
        <v>52</v>
      </c>
      <c r="AN153" s="74"/>
      <c r="AO153" s="40"/>
      <c r="AP153" s="40"/>
      <c r="AQ153" s="41"/>
      <c r="AR153" s="85"/>
      <c r="AS153" s="41"/>
      <c r="AT153" s="85"/>
      <c r="AU153" s="41"/>
      <c r="AV153" s="85"/>
      <c r="AW153" s="41"/>
      <c r="AX153" s="85"/>
      <c r="AY153" s="40"/>
      <c r="AZ153" s="40"/>
      <c r="BA153" s="40"/>
      <c r="BB153" s="85"/>
      <c r="BC153" s="40"/>
      <c r="BD153" s="40"/>
      <c r="BE153" s="40"/>
      <c r="BF153" s="40"/>
      <c r="BG153" s="40"/>
      <c r="BH153" s="4"/>
    </row>
    <row r="154" spans="1:60" s="12" customFormat="1" ht="25.15" customHeight="1" x14ac:dyDescent="0.25">
      <c r="A154" s="63" t="s">
        <v>145</v>
      </c>
      <c r="B154" s="32">
        <v>30</v>
      </c>
      <c r="C154" s="32">
        <f>X154</f>
        <v>0</v>
      </c>
      <c r="D154" s="32">
        <f t="shared" ref="D154:D169" si="343">Z154</f>
        <v>0</v>
      </c>
      <c r="E154" s="32">
        <f>AB154</f>
        <v>0</v>
      </c>
      <c r="F154" s="32">
        <f t="shared" ref="F154:F162" si="344">AD154</f>
        <v>0</v>
      </c>
      <c r="G154" s="32">
        <f>AF154</f>
        <v>0</v>
      </c>
      <c r="H154" s="32">
        <v>1.6</v>
      </c>
      <c r="I154" s="87">
        <v>6</v>
      </c>
      <c r="J154" s="86">
        <f t="shared" ref="J154:J163" si="345">AK154</f>
        <v>0</v>
      </c>
      <c r="K154" s="87">
        <f t="shared" ref="K154:K163" si="346">AL154</f>
        <v>0</v>
      </c>
      <c r="L154" s="33">
        <v>7.33</v>
      </c>
      <c r="M154" s="34">
        <f t="shared" ref="M154:M171" si="347">SUM(B154:L154)</f>
        <v>44.93</v>
      </c>
      <c r="N154" s="125">
        <v>1</v>
      </c>
      <c r="O154" s="7"/>
      <c r="P154" s="151"/>
      <c r="Q154" s="147"/>
      <c r="R154" s="107"/>
      <c r="S154" s="108"/>
      <c r="T154" s="112"/>
      <c r="U154" s="36">
        <v>0</v>
      </c>
      <c r="V154" s="84">
        <f>U154*V153</f>
        <v>0</v>
      </c>
      <c r="W154" s="36">
        <v>0</v>
      </c>
      <c r="X154" s="78">
        <f>W154*X153</f>
        <v>0</v>
      </c>
      <c r="Y154" s="36">
        <v>0</v>
      </c>
      <c r="Z154" s="78">
        <f>Y154*Z153</f>
        <v>0</v>
      </c>
      <c r="AA154" s="36">
        <v>0</v>
      </c>
      <c r="AB154" s="78">
        <f>AA154*AB153</f>
        <v>0</v>
      </c>
      <c r="AC154" s="36">
        <v>0</v>
      </c>
      <c r="AD154" s="78">
        <f>AC154*AD153</f>
        <v>0</v>
      </c>
      <c r="AE154" s="36">
        <v>0</v>
      </c>
      <c r="AF154" s="78">
        <f>AE154*AF153</f>
        <v>0</v>
      </c>
      <c r="AG154" s="98">
        <f>V154+X154+Z154+AB154+AD154+AF154</f>
        <v>0</v>
      </c>
      <c r="AH154" s="36">
        <v>0</v>
      </c>
      <c r="AI154" s="106">
        <f>AH154*AI153</f>
        <v>0</v>
      </c>
      <c r="AJ154" s="115">
        <v>0</v>
      </c>
      <c r="AK154" s="116">
        <v>0</v>
      </c>
      <c r="AL154" s="117">
        <v>0</v>
      </c>
      <c r="AM154" s="118">
        <v>0</v>
      </c>
      <c r="AN154" s="97"/>
      <c r="AO154" s="42">
        <f>(M154-L154)/100*50</f>
        <v>18.8</v>
      </c>
      <c r="AP154" s="99">
        <f>(M154-L154)/100*35</f>
        <v>13.16</v>
      </c>
      <c r="AQ154" s="104">
        <f>(M154-L154)/100*27.5</f>
        <v>10.34</v>
      </c>
      <c r="AR154" s="105">
        <f>(M154-L154)/100*AR150+AQ154</f>
        <v>10.34</v>
      </c>
      <c r="AS154" s="100">
        <f t="shared" ref="AS154:AS171" si="348">(M154-L154)/100*23.5</f>
        <v>8.8360000000000003</v>
      </c>
      <c r="AT154" s="45">
        <f>(M154-L154)/100*AT150+AS154</f>
        <v>8.8360000000000003</v>
      </c>
      <c r="AU154" s="101">
        <f>(M154-L154)/100*20.5</f>
        <v>7.7080000000000002</v>
      </c>
      <c r="AV154" s="101">
        <f>(M154-L154)/100*AV150+AU154</f>
        <v>7.7080000000000002</v>
      </c>
      <c r="AW154" s="44">
        <f>(M154-L154)/100*16.4</f>
        <v>6.1663999999999994</v>
      </c>
      <c r="AX154" s="44">
        <f>(M154-L154)/100*AX150+AW154</f>
        <v>6.1663999999999994</v>
      </c>
      <c r="AY154" s="48">
        <f>(M154-L154)/100*10</f>
        <v>3.76</v>
      </c>
      <c r="AZ154" s="47">
        <f>(M154-L154)/100*5</f>
        <v>1.88</v>
      </c>
      <c r="BA154" s="49">
        <f>(M154-L154)/100*3</f>
        <v>1.1280000000000001</v>
      </c>
      <c r="BB154" s="52">
        <f>(M154-L154)/100*BB150</f>
        <v>0</v>
      </c>
      <c r="BC154" s="54">
        <f>(M154-L154)/100*2</f>
        <v>0.752</v>
      </c>
      <c r="BD154" s="55">
        <f>(M154-L154)/100*1</f>
        <v>0.376</v>
      </c>
      <c r="BE154" s="56">
        <f>(M154-L154)/100*1</f>
        <v>0.376</v>
      </c>
      <c r="BF154" s="57">
        <f>(M154-L154)/100*2</f>
        <v>0.752</v>
      </c>
      <c r="BG154" s="58">
        <f>(M154-L154)/100*3</f>
        <v>1.1280000000000001</v>
      </c>
      <c r="BH154" s="5"/>
    </row>
    <row r="155" spans="1:60" s="12" customFormat="1" ht="25.15" customHeight="1" x14ac:dyDescent="0.25">
      <c r="A155" s="63" t="s">
        <v>148</v>
      </c>
      <c r="B155" s="32">
        <v>30</v>
      </c>
      <c r="C155" s="32">
        <f>X155</f>
        <v>0</v>
      </c>
      <c r="D155" s="32">
        <f t="shared" si="343"/>
        <v>0</v>
      </c>
      <c r="E155" s="32">
        <f>AB155</f>
        <v>0</v>
      </c>
      <c r="F155" s="32">
        <f t="shared" si="344"/>
        <v>0</v>
      </c>
      <c r="G155" s="32">
        <f>AF155</f>
        <v>0</v>
      </c>
      <c r="H155" s="32">
        <v>6</v>
      </c>
      <c r="I155" s="87">
        <f>AJ155</f>
        <v>0</v>
      </c>
      <c r="J155" s="86">
        <f t="shared" si="345"/>
        <v>0</v>
      </c>
      <c r="K155" s="87">
        <f t="shared" si="346"/>
        <v>0</v>
      </c>
      <c r="L155" s="33">
        <v>6.48</v>
      </c>
      <c r="M155" s="34">
        <f t="shared" si="347"/>
        <v>42.480000000000004</v>
      </c>
      <c r="N155" s="125">
        <v>2</v>
      </c>
      <c r="O155" s="7"/>
      <c r="P155" s="151"/>
      <c r="Q155" s="147"/>
      <c r="R155" s="109"/>
      <c r="S155" s="113"/>
      <c r="T155" s="112"/>
      <c r="U155" s="36">
        <v>0</v>
      </c>
      <c r="V155" s="84">
        <f>U155*V153</f>
        <v>0</v>
      </c>
      <c r="W155" s="36">
        <v>0</v>
      </c>
      <c r="X155" s="78">
        <f>W155*X153</f>
        <v>0</v>
      </c>
      <c r="Y155" s="36">
        <v>0</v>
      </c>
      <c r="Z155" s="78">
        <f>Y155*Z153</f>
        <v>0</v>
      </c>
      <c r="AA155" s="36">
        <v>0</v>
      </c>
      <c r="AB155" s="78">
        <f>AA155*AB153</f>
        <v>0</v>
      </c>
      <c r="AC155" s="36">
        <v>0</v>
      </c>
      <c r="AD155" s="78">
        <f>AC155*AD153</f>
        <v>0</v>
      </c>
      <c r="AE155" s="36">
        <v>0</v>
      </c>
      <c r="AF155" s="78">
        <f>AE155*AF153</f>
        <v>0</v>
      </c>
      <c r="AG155" s="98">
        <f t="shared" ref="AG155:AG171" si="349">V155+X155+Z155+AB155+AD155+AF155</f>
        <v>0</v>
      </c>
      <c r="AH155" s="36">
        <v>0</v>
      </c>
      <c r="AI155" s="106">
        <f>AH155*AI153</f>
        <v>0</v>
      </c>
      <c r="AJ155" s="115">
        <v>0</v>
      </c>
      <c r="AK155" s="116">
        <v>0</v>
      </c>
      <c r="AL155" s="117">
        <v>0</v>
      </c>
      <c r="AM155" s="118">
        <v>0</v>
      </c>
      <c r="AN155" s="97"/>
      <c r="AO155" s="42">
        <f t="shared" ref="AO155:AO171" si="350">(M155-L155)/100*50</f>
        <v>18</v>
      </c>
      <c r="AP155" s="99">
        <f t="shared" ref="AP155:AP171" si="351">(M155-L155)/100*35</f>
        <v>12.6</v>
      </c>
      <c r="AQ155" s="104">
        <f t="shared" ref="AQ155:AQ171" si="352">(M155-L155)/100*27.5</f>
        <v>9.9</v>
      </c>
      <c r="AR155" s="105">
        <f t="shared" ref="AR155:AR162" si="353">(M155-L155)/100*AR151+AQ155</f>
        <v>9.9</v>
      </c>
      <c r="AS155" s="100">
        <f t="shared" si="348"/>
        <v>8.4599999999999991</v>
      </c>
      <c r="AT155" s="45">
        <f t="shared" ref="AT155:AT162" si="354">(M155-L155)/100*AT151+AS155</f>
        <v>8.4599999999999991</v>
      </c>
      <c r="AU155" s="101">
        <f t="shared" ref="AU155:AU171" si="355">(M155-L155)/100*20.5</f>
        <v>7.38</v>
      </c>
      <c r="AV155" s="101">
        <f t="shared" ref="AV155:AV162" si="356">(M155-L155)/100*AV151+AU155</f>
        <v>7.38</v>
      </c>
      <c r="AW155" s="44">
        <f t="shared" ref="AW155:AW171" si="357">(M155-L155)/100*16.4</f>
        <v>5.903999999999999</v>
      </c>
      <c r="AX155" s="44">
        <f t="shared" ref="AX155:AX162" si="358">(M155-L155)/100*AX151+AW155</f>
        <v>5.903999999999999</v>
      </c>
      <c r="AY155" s="48">
        <f t="shared" ref="AY155:AY171" si="359">(M155-L155)/100*10</f>
        <v>3.5999999999999996</v>
      </c>
      <c r="AZ155" s="47">
        <f t="shared" ref="AZ155:AZ171" si="360">(M155-L155)/100*5</f>
        <v>1.7999999999999998</v>
      </c>
      <c r="BA155" s="49">
        <f t="shared" ref="BA155:BA171" si="361">(M155-L155)/100*3</f>
        <v>1.08</v>
      </c>
      <c r="BB155" s="52">
        <f t="shared" ref="BB155:BB162" si="362">(M155-L155)/100*BB151</f>
        <v>0</v>
      </c>
      <c r="BC155" s="54">
        <f t="shared" ref="BC155:BC171" si="363">(M155-L155)/100*2</f>
        <v>0.72</v>
      </c>
      <c r="BD155" s="55">
        <f t="shared" ref="BD155:BD171" si="364">(M155-L155)/100*1</f>
        <v>0.36</v>
      </c>
      <c r="BE155" s="56">
        <f t="shared" ref="BE155:BE171" si="365">(M155-L155)/100*1</f>
        <v>0.36</v>
      </c>
      <c r="BF155" s="57">
        <f t="shared" ref="BF155:BF171" si="366">(M155-L155)/100*2</f>
        <v>0.72</v>
      </c>
      <c r="BG155" s="58">
        <f t="shared" ref="BG155:BG171" si="367">(M155-L155)/100*3</f>
        <v>1.08</v>
      </c>
      <c r="BH155" s="5"/>
    </row>
    <row r="156" spans="1:60" s="12" customFormat="1" ht="25.15" customHeight="1" x14ac:dyDescent="0.25">
      <c r="A156" s="63" t="s">
        <v>154</v>
      </c>
      <c r="B156" s="32">
        <v>20</v>
      </c>
      <c r="C156" s="32">
        <f>X156</f>
        <v>0</v>
      </c>
      <c r="D156" s="32">
        <f t="shared" si="343"/>
        <v>0</v>
      </c>
      <c r="E156" s="32">
        <v>4.5</v>
      </c>
      <c r="F156" s="32">
        <f t="shared" si="344"/>
        <v>0</v>
      </c>
      <c r="G156" s="32">
        <f>AF156</f>
        <v>0</v>
      </c>
      <c r="H156" s="32">
        <v>6</v>
      </c>
      <c r="I156" s="87">
        <f>AJ156</f>
        <v>0</v>
      </c>
      <c r="J156" s="86">
        <f t="shared" si="345"/>
        <v>0</v>
      </c>
      <c r="K156" s="87">
        <f t="shared" si="346"/>
        <v>0</v>
      </c>
      <c r="L156" s="33">
        <v>5.46</v>
      </c>
      <c r="M156" s="34">
        <f t="shared" si="347"/>
        <v>35.96</v>
      </c>
      <c r="N156" s="125">
        <v>3</v>
      </c>
      <c r="O156" s="6"/>
      <c r="P156" s="151"/>
      <c r="Q156" s="147"/>
      <c r="R156" s="107"/>
      <c r="S156" s="113"/>
      <c r="T156" s="112"/>
      <c r="U156" s="36">
        <v>0</v>
      </c>
      <c r="V156" s="84">
        <f>U156*V153</f>
        <v>0</v>
      </c>
      <c r="W156" s="36">
        <v>0</v>
      </c>
      <c r="X156" s="78">
        <f>W156*X153</f>
        <v>0</v>
      </c>
      <c r="Y156" s="36">
        <v>0</v>
      </c>
      <c r="Z156" s="78">
        <f>Y156*Z153</f>
        <v>0</v>
      </c>
      <c r="AA156" s="36">
        <v>0</v>
      </c>
      <c r="AB156" s="78">
        <f>AA156*AB153</f>
        <v>0</v>
      </c>
      <c r="AC156" s="36">
        <v>0</v>
      </c>
      <c r="AD156" s="78">
        <f>AC156*AD153</f>
        <v>0</v>
      </c>
      <c r="AE156" s="36">
        <v>0</v>
      </c>
      <c r="AF156" s="78">
        <f>AE156*AF153</f>
        <v>0</v>
      </c>
      <c r="AG156" s="98">
        <f t="shared" si="349"/>
        <v>0</v>
      </c>
      <c r="AH156" s="36">
        <v>0</v>
      </c>
      <c r="AI156" s="106">
        <f>AH156*AI153</f>
        <v>0</v>
      </c>
      <c r="AJ156" s="115">
        <v>0</v>
      </c>
      <c r="AK156" s="116">
        <v>0</v>
      </c>
      <c r="AL156" s="117">
        <v>0</v>
      </c>
      <c r="AM156" s="118">
        <v>0</v>
      </c>
      <c r="AN156" s="97"/>
      <c r="AO156" s="42">
        <f t="shared" si="350"/>
        <v>15.25</v>
      </c>
      <c r="AP156" s="99">
        <f t="shared" si="351"/>
        <v>10.674999999999999</v>
      </c>
      <c r="AQ156" s="104">
        <f t="shared" si="352"/>
        <v>8.3874999999999993</v>
      </c>
      <c r="AR156" s="105">
        <f t="shared" si="353"/>
        <v>8.3874999999999993</v>
      </c>
      <c r="AS156" s="100">
        <f t="shared" si="348"/>
        <v>7.1674999999999995</v>
      </c>
      <c r="AT156" s="45">
        <f t="shared" si="354"/>
        <v>7.1674999999999995</v>
      </c>
      <c r="AU156" s="101">
        <f t="shared" si="355"/>
        <v>6.2524999999999995</v>
      </c>
      <c r="AV156" s="101">
        <f t="shared" si="356"/>
        <v>6.2524999999999995</v>
      </c>
      <c r="AW156" s="44">
        <f t="shared" si="357"/>
        <v>5.0019999999999998</v>
      </c>
      <c r="AX156" s="44">
        <f t="shared" si="358"/>
        <v>5.0019999999999998</v>
      </c>
      <c r="AY156" s="48">
        <f t="shared" si="359"/>
        <v>3.05</v>
      </c>
      <c r="AZ156" s="47">
        <f t="shared" si="360"/>
        <v>1.5249999999999999</v>
      </c>
      <c r="BA156" s="49">
        <f t="shared" si="361"/>
        <v>0.91500000000000004</v>
      </c>
      <c r="BB156" s="52">
        <f t="shared" si="362"/>
        <v>0</v>
      </c>
      <c r="BC156" s="54">
        <f t="shared" si="363"/>
        <v>0.61</v>
      </c>
      <c r="BD156" s="55">
        <f t="shared" si="364"/>
        <v>0.30499999999999999</v>
      </c>
      <c r="BE156" s="56">
        <f t="shared" si="365"/>
        <v>0.30499999999999999</v>
      </c>
      <c r="BF156" s="57">
        <f t="shared" si="366"/>
        <v>0.61</v>
      </c>
      <c r="BG156" s="58">
        <f t="shared" si="367"/>
        <v>0.91500000000000004</v>
      </c>
      <c r="BH156" s="5"/>
    </row>
    <row r="157" spans="1:60" s="12" customFormat="1" ht="25.15" customHeight="1" x14ac:dyDescent="0.25">
      <c r="A157" s="63" t="s">
        <v>142</v>
      </c>
      <c r="B157" s="32">
        <v>30</v>
      </c>
      <c r="C157" s="32">
        <f>X157</f>
        <v>0</v>
      </c>
      <c r="D157" s="32">
        <f t="shared" si="343"/>
        <v>0</v>
      </c>
      <c r="E157" s="32">
        <f>AB157</f>
        <v>0</v>
      </c>
      <c r="F157" s="32">
        <f t="shared" si="344"/>
        <v>0</v>
      </c>
      <c r="G157" s="32">
        <f>AF157</f>
        <v>0</v>
      </c>
      <c r="H157" s="32">
        <f>AI157</f>
        <v>0</v>
      </c>
      <c r="I157" s="87">
        <v>4</v>
      </c>
      <c r="J157" s="86">
        <f t="shared" si="345"/>
        <v>0</v>
      </c>
      <c r="K157" s="87">
        <f t="shared" si="346"/>
        <v>0</v>
      </c>
      <c r="L157" s="33">
        <f>AM157</f>
        <v>0</v>
      </c>
      <c r="M157" s="34">
        <f t="shared" si="347"/>
        <v>34</v>
      </c>
      <c r="N157" s="125">
        <v>4</v>
      </c>
      <c r="O157" s="6"/>
      <c r="P157" s="151"/>
      <c r="Q157" s="147"/>
      <c r="R157" s="110"/>
      <c r="S157" s="111"/>
      <c r="T157" s="112"/>
      <c r="U157" s="36">
        <v>0</v>
      </c>
      <c r="V157" s="84">
        <f>U157*V153</f>
        <v>0</v>
      </c>
      <c r="W157" s="36">
        <v>0</v>
      </c>
      <c r="X157" s="78">
        <f>W157*X153</f>
        <v>0</v>
      </c>
      <c r="Y157" s="36">
        <v>0</v>
      </c>
      <c r="Z157" s="78">
        <f>Y157*Z153</f>
        <v>0</v>
      </c>
      <c r="AA157" s="36">
        <v>0</v>
      </c>
      <c r="AB157" s="78">
        <f>AA157*AB153</f>
        <v>0</v>
      </c>
      <c r="AC157" s="36">
        <v>0</v>
      </c>
      <c r="AD157" s="78">
        <f>AC157*AD153</f>
        <v>0</v>
      </c>
      <c r="AE157" s="36">
        <v>0</v>
      </c>
      <c r="AF157" s="78">
        <f>AE157*AF153</f>
        <v>0</v>
      </c>
      <c r="AG157" s="98">
        <f t="shared" si="349"/>
        <v>0</v>
      </c>
      <c r="AH157" s="36">
        <v>0</v>
      </c>
      <c r="AI157" s="106">
        <f>AH157*AI153</f>
        <v>0</v>
      </c>
      <c r="AJ157" s="115">
        <v>0</v>
      </c>
      <c r="AK157" s="116">
        <v>0</v>
      </c>
      <c r="AL157" s="117">
        <v>0</v>
      </c>
      <c r="AM157" s="118">
        <v>0</v>
      </c>
      <c r="AN157" s="97"/>
      <c r="AO157" s="42">
        <f t="shared" si="350"/>
        <v>17</v>
      </c>
      <c r="AP157" s="99">
        <f t="shared" si="351"/>
        <v>11.9</v>
      </c>
      <c r="AQ157" s="104">
        <f t="shared" si="352"/>
        <v>9.3500000000000014</v>
      </c>
      <c r="AR157" s="105">
        <f t="shared" si="353"/>
        <v>9.3500000000000014</v>
      </c>
      <c r="AS157" s="100">
        <f t="shared" si="348"/>
        <v>7.99</v>
      </c>
      <c r="AT157" s="45">
        <f t="shared" si="354"/>
        <v>7.99</v>
      </c>
      <c r="AU157" s="101">
        <f t="shared" si="355"/>
        <v>6.9700000000000006</v>
      </c>
      <c r="AV157" s="101">
        <f t="shared" si="356"/>
        <v>6.9700000000000006</v>
      </c>
      <c r="AW157" s="44">
        <f t="shared" si="357"/>
        <v>5.5759999999999996</v>
      </c>
      <c r="AX157" s="44">
        <f t="shared" si="358"/>
        <v>5.5759999999999996</v>
      </c>
      <c r="AY157" s="48">
        <f t="shared" si="359"/>
        <v>3.4000000000000004</v>
      </c>
      <c r="AZ157" s="47">
        <f t="shared" si="360"/>
        <v>1.7000000000000002</v>
      </c>
      <c r="BA157" s="49">
        <f t="shared" si="361"/>
        <v>1.02</v>
      </c>
      <c r="BB157" s="52">
        <f t="shared" si="362"/>
        <v>0</v>
      </c>
      <c r="BC157" s="54">
        <f t="shared" si="363"/>
        <v>0.68</v>
      </c>
      <c r="BD157" s="55">
        <f t="shared" si="364"/>
        <v>0.34</v>
      </c>
      <c r="BE157" s="56">
        <f t="shared" si="365"/>
        <v>0.34</v>
      </c>
      <c r="BF157" s="57">
        <f t="shared" si="366"/>
        <v>0.68</v>
      </c>
      <c r="BG157" s="58">
        <f t="shared" si="367"/>
        <v>1.02</v>
      </c>
      <c r="BH157" s="5"/>
    </row>
    <row r="158" spans="1:60" s="12" customFormat="1" ht="25.15" customHeight="1" x14ac:dyDescent="0.25">
      <c r="A158" s="63" t="s">
        <v>159</v>
      </c>
      <c r="B158" s="32">
        <v>8.4</v>
      </c>
      <c r="C158" s="32">
        <v>4.5</v>
      </c>
      <c r="D158" s="32">
        <f t="shared" si="343"/>
        <v>0</v>
      </c>
      <c r="E158" s="32">
        <v>10.8</v>
      </c>
      <c r="F158" s="32">
        <f t="shared" si="344"/>
        <v>0</v>
      </c>
      <c r="G158" s="32">
        <v>1.8</v>
      </c>
      <c r="H158" s="32">
        <v>2</v>
      </c>
      <c r="I158" s="87">
        <f t="shared" ref="I158:I171" si="368">AJ158</f>
        <v>0</v>
      </c>
      <c r="J158" s="86">
        <f t="shared" si="345"/>
        <v>0</v>
      </c>
      <c r="K158" s="87">
        <f t="shared" si="346"/>
        <v>0</v>
      </c>
      <c r="L158" s="33">
        <v>5.08</v>
      </c>
      <c r="M158" s="34">
        <f t="shared" si="347"/>
        <v>32.580000000000005</v>
      </c>
      <c r="N158" s="125">
        <v>5</v>
      </c>
      <c r="O158" s="6"/>
      <c r="P158" s="151"/>
      <c r="Q158" s="147"/>
      <c r="R158" s="107"/>
      <c r="S158" s="113"/>
      <c r="T158" s="112"/>
      <c r="U158" s="36">
        <v>0</v>
      </c>
      <c r="V158" s="84">
        <f>U158*V153</f>
        <v>0</v>
      </c>
      <c r="W158" s="36">
        <v>0</v>
      </c>
      <c r="X158" s="78">
        <f>W158*X153</f>
        <v>0</v>
      </c>
      <c r="Y158" s="36">
        <v>0</v>
      </c>
      <c r="Z158" s="78">
        <f>Y158*Z153</f>
        <v>0</v>
      </c>
      <c r="AA158" s="36">
        <v>0</v>
      </c>
      <c r="AB158" s="78">
        <f>AA158*AB153</f>
        <v>0</v>
      </c>
      <c r="AC158" s="36">
        <v>0</v>
      </c>
      <c r="AD158" s="78">
        <f>AC158*AD153</f>
        <v>0</v>
      </c>
      <c r="AE158" s="36">
        <v>0</v>
      </c>
      <c r="AF158" s="78">
        <f>AE158*AF153</f>
        <v>0</v>
      </c>
      <c r="AG158" s="98">
        <f t="shared" si="349"/>
        <v>0</v>
      </c>
      <c r="AH158" s="36">
        <v>0</v>
      </c>
      <c r="AI158" s="106">
        <f>AH158*AI153</f>
        <v>0</v>
      </c>
      <c r="AJ158" s="115">
        <v>0</v>
      </c>
      <c r="AK158" s="116">
        <v>0</v>
      </c>
      <c r="AL158" s="117">
        <v>0</v>
      </c>
      <c r="AM158" s="118">
        <v>0</v>
      </c>
      <c r="AN158" s="97"/>
      <c r="AO158" s="42">
        <f t="shared" si="350"/>
        <v>13.750000000000004</v>
      </c>
      <c r="AP158" s="99">
        <f t="shared" si="351"/>
        <v>9.6250000000000036</v>
      </c>
      <c r="AQ158" s="104">
        <f t="shared" si="352"/>
        <v>7.5625000000000018</v>
      </c>
      <c r="AR158" s="105">
        <f t="shared" si="353"/>
        <v>10.406000000000002</v>
      </c>
      <c r="AS158" s="100">
        <f t="shared" si="348"/>
        <v>6.4625000000000021</v>
      </c>
      <c r="AT158" s="45">
        <f t="shared" si="354"/>
        <v>8.8924000000000021</v>
      </c>
      <c r="AU158" s="101">
        <f t="shared" si="355"/>
        <v>5.637500000000002</v>
      </c>
      <c r="AV158" s="101">
        <f t="shared" si="356"/>
        <v>7.7572000000000028</v>
      </c>
      <c r="AW158" s="44">
        <f t="shared" si="357"/>
        <v>4.5100000000000007</v>
      </c>
      <c r="AX158" s="44">
        <f t="shared" si="358"/>
        <v>6.2057600000000015</v>
      </c>
      <c r="AY158" s="48">
        <f t="shared" si="359"/>
        <v>2.7500000000000009</v>
      </c>
      <c r="AZ158" s="47">
        <f t="shared" si="360"/>
        <v>1.3750000000000004</v>
      </c>
      <c r="BA158" s="49">
        <f t="shared" si="361"/>
        <v>0.82500000000000018</v>
      </c>
      <c r="BB158" s="52">
        <f t="shared" si="362"/>
        <v>0</v>
      </c>
      <c r="BC158" s="54">
        <f t="shared" si="363"/>
        <v>0.55000000000000016</v>
      </c>
      <c r="BD158" s="55">
        <f t="shared" si="364"/>
        <v>0.27500000000000008</v>
      </c>
      <c r="BE158" s="56">
        <f t="shared" si="365"/>
        <v>0.27500000000000008</v>
      </c>
      <c r="BF158" s="57">
        <f t="shared" si="366"/>
        <v>0.55000000000000016</v>
      </c>
      <c r="BG158" s="58">
        <f t="shared" si="367"/>
        <v>0.82500000000000018</v>
      </c>
      <c r="BH158" s="5"/>
    </row>
    <row r="159" spans="1:60" s="12" customFormat="1" ht="25.15" customHeight="1" x14ac:dyDescent="0.25">
      <c r="A159" s="63" t="s">
        <v>149</v>
      </c>
      <c r="B159" s="32">
        <v>15.2</v>
      </c>
      <c r="C159" s="32">
        <f t="shared" ref="C159:C171" si="369">X159</f>
        <v>0</v>
      </c>
      <c r="D159" s="32">
        <f t="shared" si="343"/>
        <v>0</v>
      </c>
      <c r="E159" s="32">
        <v>3</v>
      </c>
      <c r="F159" s="32">
        <f t="shared" si="344"/>
        <v>0</v>
      </c>
      <c r="G159" s="32">
        <f t="shared" ref="G159:G167" si="370">AF159</f>
        <v>0</v>
      </c>
      <c r="H159" s="32">
        <v>6</v>
      </c>
      <c r="I159" s="87">
        <f t="shared" si="368"/>
        <v>0</v>
      </c>
      <c r="J159" s="86">
        <f t="shared" si="345"/>
        <v>0</v>
      </c>
      <c r="K159" s="87">
        <f t="shared" si="346"/>
        <v>0</v>
      </c>
      <c r="L159" s="33">
        <v>6.07</v>
      </c>
      <c r="M159" s="34">
        <f t="shared" si="347"/>
        <v>30.27</v>
      </c>
      <c r="N159" s="125">
        <v>6</v>
      </c>
      <c r="O159" s="6"/>
      <c r="P159" s="151"/>
      <c r="Q159" s="147"/>
      <c r="R159" s="107"/>
      <c r="S159" s="113"/>
      <c r="T159" s="112"/>
      <c r="U159" s="36">
        <v>0</v>
      </c>
      <c r="V159" s="84">
        <f>U159*V154</f>
        <v>0</v>
      </c>
      <c r="W159" s="36">
        <v>0</v>
      </c>
      <c r="X159" s="78">
        <f>W159*X154</f>
        <v>0</v>
      </c>
      <c r="Y159" s="36">
        <v>0</v>
      </c>
      <c r="Z159" s="78">
        <f>Y159*Z154</f>
        <v>0</v>
      </c>
      <c r="AA159" s="36">
        <v>0</v>
      </c>
      <c r="AB159" s="78">
        <f>AA159*AB154</f>
        <v>0</v>
      </c>
      <c r="AC159" s="36">
        <v>0</v>
      </c>
      <c r="AD159" s="78">
        <f>AC159*AD154</f>
        <v>0</v>
      </c>
      <c r="AE159" s="36">
        <v>0</v>
      </c>
      <c r="AF159" s="78">
        <f>AE159*AF154</f>
        <v>0</v>
      </c>
      <c r="AG159" s="98">
        <f t="shared" si="349"/>
        <v>0</v>
      </c>
      <c r="AH159" s="36">
        <v>0</v>
      </c>
      <c r="AI159" s="106">
        <f>AH159*AI154</f>
        <v>0</v>
      </c>
      <c r="AJ159" s="115">
        <v>0</v>
      </c>
      <c r="AK159" s="116">
        <v>0</v>
      </c>
      <c r="AL159" s="117">
        <v>0</v>
      </c>
      <c r="AM159" s="118">
        <v>0</v>
      </c>
      <c r="AN159" s="97"/>
      <c r="AO159" s="42">
        <f t="shared" si="350"/>
        <v>12.1</v>
      </c>
      <c r="AP159" s="99">
        <f t="shared" si="351"/>
        <v>8.4699999999999989</v>
      </c>
      <c r="AQ159" s="104">
        <f t="shared" si="352"/>
        <v>6.6549999999999994</v>
      </c>
      <c r="AR159" s="105">
        <f t="shared" si="353"/>
        <v>9.0507999999999988</v>
      </c>
      <c r="AS159" s="100">
        <f t="shared" si="348"/>
        <v>5.6869999999999994</v>
      </c>
      <c r="AT159" s="45">
        <f t="shared" si="354"/>
        <v>7.7343199999999985</v>
      </c>
      <c r="AU159" s="101">
        <f t="shared" si="355"/>
        <v>4.9610000000000003</v>
      </c>
      <c r="AV159" s="101">
        <f t="shared" si="356"/>
        <v>6.7469600000000005</v>
      </c>
      <c r="AW159" s="44">
        <f t="shared" si="357"/>
        <v>3.9687999999999994</v>
      </c>
      <c r="AX159" s="44">
        <f t="shared" si="358"/>
        <v>5.3975679999999997</v>
      </c>
      <c r="AY159" s="48">
        <f t="shared" si="359"/>
        <v>2.42</v>
      </c>
      <c r="AZ159" s="47">
        <f t="shared" si="360"/>
        <v>1.21</v>
      </c>
      <c r="BA159" s="49">
        <f t="shared" si="361"/>
        <v>0.72599999999999998</v>
      </c>
      <c r="BB159" s="52">
        <f t="shared" si="362"/>
        <v>0</v>
      </c>
      <c r="BC159" s="54">
        <f t="shared" si="363"/>
        <v>0.48399999999999999</v>
      </c>
      <c r="BD159" s="55">
        <f t="shared" si="364"/>
        <v>0.24199999999999999</v>
      </c>
      <c r="BE159" s="56">
        <f t="shared" si="365"/>
        <v>0.24199999999999999</v>
      </c>
      <c r="BF159" s="57">
        <f t="shared" si="366"/>
        <v>0.48399999999999999</v>
      </c>
      <c r="BG159" s="58">
        <f t="shared" si="367"/>
        <v>0.72599999999999998</v>
      </c>
      <c r="BH159" s="5"/>
    </row>
    <row r="160" spans="1:60" s="12" customFormat="1" ht="25.15" customHeight="1" x14ac:dyDescent="0.25">
      <c r="A160" s="63" t="s">
        <v>155</v>
      </c>
      <c r="B160" s="32">
        <v>30</v>
      </c>
      <c r="C160" s="32">
        <f t="shared" si="369"/>
        <v>0</v>
      </c>
      <c r="D160" s="32">
        <f t="shared" si="343"/>
        <v>0</v>
      </c>
      <c r="E160" s="32">
        <f>AB160</f>
        <v>0</v>
      </c>
      <c r="F160" s="32">
        <f t="shared" si="344"/>
        <v>0</v>
      </c>
      <c r="G160" s="32">
        <f t="shared" si="370"/>
        <v>0</v>
      </c>
      <c r="H160" s="32">
        <f>AI160</f>
        <v>0</v>
      </c>
      <c r="I160" s="87">
        <f t="shared" si="368"/>
        <v>0</v>
      </c>
      <c r="J160" s="86">
        <f t="shared" si="345"/>
        <v>0</v>
      </c>
      <c r="K160" s="87">
        <f t="shared" si="346"/>
        <v>0</v>
      </c>
      <c r="L160" s="33">
        <f>AM160</f>
        <v>0</v>
      </c>
      <c r="M160" s="34">
        <f t="shared" si="347"/>
        <v>30</v>
      </c>
      <c r="N160" s="125">
        <v>7</v>
      </c>
      <c r="O160" s="6"/>
      <c r="P160" s="151"/>
      <c r="Q160" s="147"/>
      <c r="R160" s="107"/>
      <c r="S160" s="113"/>
      <c r="T160" s="112"/>
      <c r="U160" s="36">
        <v>0</v>
      </c>
      <c r="V160" s="84">
        <f>U160*V153</f>
        <v>0</v>
      </c>
      <c r="W160" s="36">
        <v>0</v>
      </c>
      <c r="X160" s="78">
        <f>W160*X153</f>
        <v>0</v>
      </c>
      <c r="Y160" s="36">
        <v>0</v>
      </c>
      <c r="Z160" s="78">
        <f>Y160*Z153</f>
        <v>0</v>
      </c>
      <c r="AA160" s="36">
        <v>0</v>
      </c>
      <c r="AB160" s="78">
        <f>AA160*AB153</f>
        <v>0</v>
      </c>
      <c r="AC160" s="36">
        <v>0</v>
      </c>
      <c r="AD160" s="78">
        <f>AC160*AD153</f>
        <v>0</v>
      </c>
      <c r="AE160" s="36">
        <v>0</v>
      </c>
      <c r="AF160" s="78">
        <f>AE160*AF153</f>
        <v>0</v>
      </c>
      <c r="AG160" s="98">
        <f t="shared" si="349"/>
        <v>0</v>
      </c>
      <c r="AH160" s="36">
        <v>0</v>
      </c>
      <c r="AI160" s="106">
        <f>AH160*AI153</f>
        <v>0</v>
      </c>
      <c r="AJ160" s="115">
        <v>0</v>
      </c>
      <c r="AK160" s="116">
        <v>0</v>
      </c>
      <c r="AL160" s="117">
        <v>0</v>
      </c>
      <c r="AM160" s="118">
        <v>0</v>
      </c>
      <c r="AN160" s="97"/>
      <c r="AO160" s="42">
        <f t="shared" si="350"/>
        <v>15</v>
      </c>
      <c r="AP160" s="99">
        <f t="shared" si="351"/>
        <v>10.5</v>
      </c>
      <c r="AQ160" s="104">
        <f t="shared" si="352"/>
        <v>8.25</v>
      </c>
      <c r="AR160" s="105">
        <f t="shared" si="353"/>
        <v>10.766249999999999</v>
      </c>
      <c r="AS160" s="100">
        <f t="shared" si="348"/>
        <v>7.05</v>
      </c>
      <c r="AT160" s="45">
        <f t="shared" si="354"/>
        <v>9.2002500000000005</v>
      </c>
      <c r="AU160" s="101">
        <f t="shared" si="355"/>
        <v>6.1499999999999995</v>
      </c>
      <c r="AV160" s="101">
        <f t="shared" si="356"/>
        <v>8.0257499999999986</v>
      </c>
      <c r="AW160" s="44">
        <f t="shared" si="357"/>
        <v>4.919999999999999</v>
      </c>
      <c r="AX160" s="44">
        <f t="shared" si="358"/>
        <v>6.4205999999999985</v>
      </c>
      <c r="AY160" s="48">
        <f t="shared" si="359"/>
        <v>3</v>
      </c>
      <c r="AZ160" s="47">
        <f t="shared" si="360"/>
        <v>1.5</v>
      </c>
      <c r="BA160" s="49">
        <f t="shared" si="361"/>
        <v>0.89999999999999991</v>
      </c>
      <c r="BB160" s="52">
        <f t="shared" si="362"/>
        <v>0</v>
      </c>
      <c r="BC160" s="54">
        <f t="shared" si="363"/>
        <v>0.6</v>
      </c>
      <c r="BD160" s="55">
        <f t="shared" si="364"/>
        <v>0.3</v>
      </c>
      <c r="BE160" s="56">
        <f t="shared" si="365"/>
        <v>0.3</v>
      </c>
      <c r="BF160" s="57">
        <f t="shared" si="366"/>
        <v>0.6</v>
      </c>
      <c r="BG160" s="58">
        <f t="shared" si="367"/>
        <v>0.89999999999999991</v>
      </c>
      <c r="BH160" s="5"/>
    </row>
    <row r="161" spans="1:60" s="12" customFormat="1" ht="25.15" customHeight="1" x14ac:dyDescent="0.25">
      <c r="A161" s="63" t="s">
        <v>150</v>
      </c>
      <c r="B161" s="32">
        <v>17.600000000000001</v>
      </c>
      <c r="C161" s="32">
        <f t="shared" si="369"/>
        <v>0</v>
      </c>
      <c r="D161" s="32">
        <f t="shared" si="343"/>
        <v>0</v>
      </c>
      <c r="E161" s="32">
        <v>0.15</v>
      </c>
      <c r="F161" s="32">
        <f t="shared" si="344"/>
        <v>0</v>
      </c>
      <c r="G161" s="32">
        <f t="shared" si="370"/>
        <v>0</v>
      </c>
      <c r="H161" s="32">
        <v>6</v>
      </c>
      <c r="I161" s="87">
        <f t="shared" si="368"/>
        <v>0</v>
      </c>
      <c r="J161" s="86">
        <f t="shared" si="345"/>
        <v>0</v>
      </c>
      <c r="K161" s="87">
        <f t="shared" si="346"/>
        <v>0</v>
      </c>
      <c r="L161" s="33">
        <v>4.54</v>
      </c>
      <c r="M161" s="34">
        <f t="shared" si="347"/>
        <v>28.29</v>
      </c>
      <c r="N161" s="125">
        <v>8</v>
      </c>
      <c r="O161" s="6"/>
      <c r="P161" s="151"/>
      <c r="Q161" s="21"/>
      <c r="R161" s="107"/>
      <c r="S161" s="113"/>
      <c r="T161" s="112"/>
      <c r="U161" s="36">
        <v>0</v>
      </c>
      <c r="V161" s="84">
        <f>U161*V153</f>
        <v>0</v>
      </c>
      <c r="W161" s="36">
        <v>0</v>
      </c>
      <c r="X161" s="78">
        <f>W161*X153</f>
        <v>0</v>
      </c>
      <c r="Y161" s="36">
        <v>0</v>
      </c>
      <c r="Z161" s="78">
        <f>Y161*Z153</f>
        <v>0</v>
      </c>
      <c r="AA161" s="36">
        <v>0</v>
      </c>
      <c r="AB161" s="78">
        <f>AA161*AB153</f>
        <v>0</v>
      </c>
      <c r="AC161" s="36">
        <v>0</v>
      </c>
      <c r="AD161" s="78">
        <f>AC161*AD153</f>
        <v>0</v>
      </c>
      <c r="AE161" s="36">
        <v>0</v>
      </c>
      <c r="AF161" s="78">
        <f>AE161*AF153</f>
        <v>0</v>
      </c>
      <c r="AG161" s="98">
        <f t="shared" si="349"/>
        <v>0</v>
      </c>
      <c r="AH161" s="36">
        <v>0</v>
      </c>
      <c r="AI161" s="106">
        <f>AH161*AI153</f>
        <v>0</v>
      </c>
      <c r="AJ161" s="115">
        <v>0</v>
      </c>
      <c r="AK161" s="116">
        <v>0</v>
      </c>
      <c r="AL161" s="117">
        <v>0</v>
      </c>
      <c r="AM161" s="118">
        <v>0</v>
      </c>
      <c r="AN161" s="97"/>
      <c r="AO161" s="42">
        <f t="shared" si="350"/>
        <v>11.875</v>
      </c>
      <c r="AP161" s="99">
        <f t="shared" si="351"/>
        <v>8.3125</v>
      </c>
      <c r="AQ161" s="104">
        <f t="shared" si="352"/>
        <v>6.53125</v>
      </c>
      <c r="AR161" s="105">
        <f t="shared" si="353"/>
        <v>8.7518750000000001</v>
      </c>
      <c r="AS161" s="100">
        <f t="shared" si="348"/>
        <v>5.5812499999999998</v>
      </c>
      <c r="AT161" s="45">
        <f t="shared" si="354"/>
        <v>7.4788749999999995</v>
      </c>
      <c r="AU161" s="101">
        <f t="shared" si="355"/>
        <v>4.8687499999999995</v>
      </c>
      <c r="AV161" s="101">
        <f t="shared" si="356"/>
        <v>6.5241249999999997</v>
      </c>
      <c r="AW161" s="44">
        <f t="shared" si="357"/>
        <v>3.8949999999999996</v>
      </c>
      <c r="AX161" s="44">
        <f t="shared" si="358"/>
        <v>5.2192999999999996</v>
      </c>
      <c r="AY161" s="48">
        <f t="shared" si="359"/>
        <v>2.375</v>
      </c>
      <c r="AZ161" s="47">
        <f t="shared" si="360"/>
        <v>1.1875</v>
      </c>
      <c r="BA161" s="49">
        <f t="shared" si="361"/>
        <v>0.71249999999999991</v>
      </c>
      <c r="BB161" s="52">
        <f t="shared" si="362"/>
        <v>0</v>
      </c>
      <c r="BC161" s="54">
        <f t="shared" si="363"/>
        <v>0.47499999999999998</v>
      </c>
      <c r="BD161" s="55">
        <f t="shared" si="364"/>
        <v>0.23749999999999999</v>
      </c>
      <c r="BE161" s="56">
        <f t="shared" si="365"/>
        <v>0.23749999999999999</v>
      </c>
      <c r="BF161" s="57">
        <f t="shared" si="366"/>
        <v>0.47499999999999998</v>
      </c>
      <c r="BG161" s="58">
        <f t="shared" si="367"/>
        <v>0.71249999999999991</v>
      </c>
      <c r="BH161" s="5"/>
    </row>
    <row r="162" spans="1:60" s="12" customFormat="1" ht="25.15" customHeight="1" x14ac:dyDescent="0.25">
      <c r="A162" s="63" t="s">
        <v>147</v>
      </c>
      <c r="B162" s="32">
        <v>15.6</v>
      </c>
      <c r="C162" s="32">
        <f t="shared" si="369"/>
        <v>0</v>
      </c>
      <c r="D162" s="32">
        <f t="shared" si="343"/>
        <v>0</v>
      </c>
      <c r="E162" s="32">
        <f>AB162</f>
        <v>0</v>
      </c>
      <c r="F162" s="32">
        <f t="shared" si="344"/>
        <v>0</v>
      </c>
      <c r="G162" s="32">
        <f t="shared" si="370"/>
        <v>0</v>
      </c>
      <c r="H162" s="32">
        <v>3.2</v>
      </c>
      <c r="I162" s="87">
        <f t="shared" si="368"/>
        <v>0</v>
      </c>
      <c r="J162" s="86">
        <f t="shared" si="345"/>
        <v>0</v>
      </c>
      <c r="K162" s="87">
        <f t="shared" si="346"/>
        <v>0</v>
      </c>
      <c r="L162" s="33">
        <v>3.76</v>
      </c>
      <c r="M162" s="34">
        <f t="shared" si="347"/>
        <v>22.560000000000002</v>
      </c>
      <c r="N162" s="125">
        <v>9</v>
      </c>
      <c r="O162" s="6"/>
      <c r="P162" s="151"/>
      <c r="Q162" s="21"/>
      <c r="R162" s="107"/>
      <c r="S162" s="113"/>
      <c r="T162" s="112"/>
      <c r="U162" s="36">
        <v>0</v>
      </c>
      <c r="V162" s="84">
        <f>U162*V153</f>
        <v>0</v>
      </c>
      <c r="W162" s="36">
        <v>0</v>
      </c>
      <c r="X162" s="78">
        <f>W162*X153</f>
        <v>0</v>
      </c>
      <c r="Y162" s="36">
        <v>0</v>
      </c>
      <c r="Z162" s="78">
        <f>Y162*Z153</f>
        <v>0</v>
      </c>
      <c r="AA162" s="36">
        <v>0</v>
      </c>
      <c r="AB162" s="78">
        <f>AA162*AB153</f>
        <v>0</v>
      </c>
      <c r="AC162" s="36">
        <v>0</v>
      </c>
      <c r="AD162" s="78">
        <f>AC162*AD153</f>
        <v>0</v>
      </c>
      <c r="AE162" s="36">
        <v>0</v>
      </c>
      <c r="AF162" s="78">
        <f>AE162*AF153</f>
        <v>0</v>
      </c>
      <c r="AG162" s="98">
        <f t="shared" si="349"/>
        <v>0</v>
      </c>
      <c r="AH162" s="36">
        <v>0</v>
      </c>
      <c r="AI162" s="106">
        <f>AH162*AI153</f>
        <v>0</v>
      </c>
      <c r="AJ162" s="115">
        <v>0</v>
      </c>
      <c r="AK162" s="116">
        <v>0</v>
      </c>
      <c r="AL162" s="117">
        <v>0</v>
      </c>
      <c r="AM162" s="118">
        <v>0</v>
      </c>
      <c r="AN162" s="97"/>
      <c r="AO162" s="42">
        <f t="shared" si="350"/>
        <v>9.4000000000000021</v>
      </c>
      <c r="AP162" s="99">
        <f t="shared" si="351"/>
        <v>6.5800000000000018</v>
      </c>
      <c r="AQ162" s="104">
        <f t="shared" si="352"/>
        <v>5.1700000000000017</v>
      </c>
      <c r="AR162" s="105">
        <f t="shared" si="353"/>
        <v>7.1263280000000027</v>
      </c>
      <c r="AS162" s="100">
        <f t="shared" si="348"/>
        <v>4.418000000000001</v>
      </c>
      <c r="AT162" s="45">
        <f t="shared" si="354"/>
        <v>6.0897712000000022</v>
      </c>
      <c r="AU162" s="101">
        <f t="shared" si="355"/>
        <v>3.854000000000001</v>
      </c>
      <c r="AV162" s="101">
        <f t="shared" si="356"/>
        <v>5.3123536000000016</v>
      </c>
      <c r="AW162" s="44">
        <f t="shared" si="357"/>
        <v>3.0832000000000006</v>
      </c>
      <c r="AX162" s="44">
        <f t="shared" si="358"/>
        <v>4.2498828800000013</v>
      </c>
      <c r="AY162" s="48">
        <f t="shared" si="359"/>
        <v>1.8800000000000006</v>
      </c>
      <c r="AZ162" s="47">
        <f t="shared" si="360"/>
        <v>0.94000000000000028</v>
      </c>
      <c r="BA162" s="49">
        <f t="shared" si="361"/>
        <v>0.56400000000000017</v>
      </c>
      <c r="BB162" s="52">
        <f t="shared" si="362"/>
        <v>0</v>
      </c>
      <c r="BC162" s="54">
        <f t="shared" si="363"/>
        <v>0.37600000000000011</v>
      </c>
      <c r="BD162" s="55">
        <f t="shared" si="364"/>
        <v>0.18800000000000006</v>
      </c>
      <c r="BE162" s="56">
        <f t="shared" si="365"/>
        <v>0.18800000000000006</v>
      </c>
      <c r="BF162" s="57">
        <f t="shared" si="366"/>
        <v>0.37600000000000011</v>
      </c>
      <c r="BG162" s="58">
        <f t="shared" si="367"/>
        <v>0.56400000000000017</v>
      </c>
      <c r="BH162" s="5"/>
    </row>
    <row r="163" spans="1:60" s="12" customFormat="1" ht="25.15" customHeight="1" x14ac:dyDescent="0.25">
      <c r="A163" s="63" t="s">
        <v>143</v>
      </c>
      <c r="B163" s="32">
        <v>8</v>
      </c>
      <c r="C163" s="32">
        <f t="shared" si="369"/>
        <v>0</v>
      </c>
      <c r="D163" s="32">
        <f t="shared" si="343"/>
        <v>0</v>
      </c>
      <c r="E163" s="32">
        <f>AB163</f>
        <v>0</v>
      </c>
      <c r="F163" s="32">
        <v>4.8</v>
      </c>
      <c r="G163" s="32">
        <f t="shared" si="370"/>
        <v>0</v>
      </c>
      <c r="H163" s="32">
        <v>6</v>
      </c>
      <c r="I163" s="87">
        <f t="shared" si="368"/>
        <v>0</v>
      </c>
      <c r="J163" s="86">
        <f t="shared" si="345"/>
        <v>0</v>
      </c>
      <c r="K163" s="87">
        <f t="shared" si="346"/>
        <v>0</v>
      </c>
      <c r="L163" s="33">
        <f>AM163</f>
        <v>0</v>
      </c>
      <c r="M163" s="34">
        <f t="shared" si="347"/>
        <v>18.8</v>
      </c>
      <c r="N163" s="125">
        <v>10</v>
      </c>
      <c r="O163" s="6"/>
      <c r="P163" s="151"/>
      <c r="Q163" s="21"/>
      <c r="R163" s="107"/>
      <c r="S163" s="113"/>
      <c r="T163" s="112"/>
      <c r="U163" s="36"/>
      <c r="V163" s="84"/>
      <c r="W163" s="36"/>
      <c r="X163" s="78"/>
      <c r="Y163" s="36"/>
      <c r="Z163" s="78">
        <f t="shared" ref="Z163:Z170" si="371">Y163*Z154</f>
        <v>0</v>
      </c>
      <c r="AA163" s="36">
        <v>1</v>
      </c>
      <c r="AB163" s="78">
        <f t="shared" ref="AB163:AB170" si="372">AA163*AB154</f>
        <v>0</v>
      </c>
      <c r="AC163" s="36">
        <v>1</v>
      </c>
      <c r="AD163" s="78">
        <f t="shared" ref="AD163:AD170" si="373">AC163*AD154</f>
        <v>0</v>
      </c>
      <c r="AE163" s="36">
        <v>1</v>
      </c>
      <c r="AF163" s="78">
        <f t="shared" ref="AF163:AF170" si="374">AE163*AF154</f>
        <v>0</v>
      </c>
      <c r="AG163" s="98">
        <f t="shared" ref="AG163:AG170" si="375">V163+X163+Z163+AB163+AD163+AF163</f>
        <v>0</v>
      </c>
      <c r="AH163" s="36">
        <v>1</v>
      </c>
      <c r="AI163" s="106">
        <f t="shared" ref="AI163:AI170" si="376">AH163*AI154</f>
        <v>0</v>
      </c>
      <c r="AJ163" s="115">
        <v>0</v>
      </c>
      <c r="AK163" s="116">
        <v>0</v>
      </c>
      <c r="AL163" s="117">
        <v>0</v>
      </c>
      <c r="AM163" s="118">
        <v>0</v>
      </c>
      <c r="AN163" s="97"/>
      <c r="AO163" s="42">
        <f t="shared" ref="AO163:AO170" si="377">(M163-L163)/100*50</f>
        <v>9.4</v>
      </c>
      <c r="AP163" s="99">
        <f t="shared" ref="AP163:AP170" si="378">(M163-L163)/100*35</f>
        <v>6.58</v>
      </c>
      <c r="AQ163" s="104">
        <f t="shared" ref="AQ163:AQ170" si="379">(M163-L163)/100*27.5</f>
        <v>5.17</v>
      </c>
      <c r="AR163" s="105">
        <f t="shared" ref="AR163:AR170" si="380">(M163-L163)/100*AR159+AQ163</f>
        <v>6.8715503999999994</v>
      </c>
      <c r="AS163" s="100">
        <f t="shared" ref="AS163:AS170" si="381">(M163-L163)/100*23.5</f>
        <v>4.4180000000000001</v>
      </c>
      <c r="AT163" s="45">
        <f t="shared" ref="AT163:AT170" si="382">(M163-L163)/100*AT159+AS163</f>
        <v>5.87205216</v>
      </c>
      <c r="AU163" s="101">
        <f t="shared" ref="AU163:AU170" si="383">(M163-L163)/100*20.5</f>
        <v>3.8540000000000001</v>
      </c>
      <c r="AV163" s="101">
        <f t="shared" ref="AV163:AV170" si="384">(M163-L163)/100*AV159+AU163</f>
        <v>5.12242848</v>
      </c>
      <c r="AW163" s="44">
        <f t="shared" ref="AW163:AW170" si="385">(M163-L163)/100*16.4</f>
        <v>3.0831999999999997</v>
      </c>
      <c r="AX163" s="44">
        <f t="shared" ref="AX163:AX170" si="386">(M163-L163)/100*AX159+AW163</f>
        <v>4.0979427839999998</v>
      </c>
      <c r="AY163" s="48">
        <f t="shared" ref="AY163:AY170" si="387">(M163-L163)/100*10</f>
        <v>1.88</v>
      </c>
      <c r="AZ163" s="47">
        <f t="shared" ref="AZ163:AZ170" si="388">(M163-L163)/100*5</f>
        <v>0.94</v>
      </c>
      <c r="BA163" s="49">
        <f t="shared" ref="BA163:BA170" si="389">(M163-L163)/100*3</f>
        <v>0.56400000000000006</v>
      </c>
      <c r="BB163" s="52">
        <f t="shared" ref="BB163:BB170" si="390">(M163-L163)/100*BB159</f>
        <v>0</v>
      </c>
      <c r="BC163" s="54">
        <f t="shared" ref="BC163:BC170" si="391">(M163-L163)/100*2</f>
        <v>0.376</v>
      </c>
      <c r="BD163" s="55">
        <f t="shared" ref="BD163:BD170" si="392">(M163-L163)/100*1</f>
        <v>0.188</v>
      </c>
      <c r="BE163" s="56">
        <f t="shared" ref="BE163:BE170" si="393">(M163-L163)/100*1</f>
        <v>0.188</v>
      </c>
      <c r="BF163" s="57">
        <f t="shared" ref="BF163:BF170" si="394">(M163-L163)/100*2</f>
        <v>0.376</v>
      </c>
      <c r="BG163" s="58">
        <f t="shared" ref="BG163:BG170" si="395">(M163-L163)/100*3</f>
        <v>0.56400000000000006</v>
      </c>
      <c r="BH163" s="5"/>
    </row>
    <row r="164" spans="1:60" s="12" customFormat="1" ht="25.15" customHeight="1" x14ac:dyDescent="0.25">
      <c r="A164" s="63" t="s">
        <v>157</v>
      </c>
      <c r="B164" s="32">
        <v>1.2</v>
      </c>
      <c r="C164" s="32">
        <f t="shared" si="369"/>
        <v>0</v>
      </c>
      <c r="D164" s="32">
        <f t="shared" si="343"/>
        <v>0</v>
      </c>
      <c r="E164" s="32">
        <v>6.6</v>
      </c>
      <c r="F164" s="32">
        <f t="shared" ref="F164:F171" si="396">AD164</f>
        <v>0</v>
      </c>
      <c r="G164" s="32">
        <f t="shared" si="370"/>
        <v>0</v>
      </c>
      <c r="H164" s="32">
        <v>0.6</v>
      </c>
      <c r="I164" s="87">
        <f t="shared" si="368"/>
        <v>0</v>
      </c>
      <c r="J164" s="86">
        <f t="shared" ref="J164:J171" si="397">AK164</f>
        <v>0</v>
      </c>
      <c r="K164" s="87">
        <v>8</v>
      </c>
      <c r="L164" s="33">
        <f>AM164</f>
        <v>0</v>
      </c>
      <c r="M164" s="34">
        <f t="shared" si="347"/>
        <v>16.399999999999999</v>
      </c>
      <c r="N164" s="125">
        <v>11</v>
      </c>
      <c r="O164" s="6"/>
      <c r="P164" s="151"/>
      <c r="Q164" s="21"/>
      <c r="R164" s="107"/>
      <c r="S164" s="113"/>
      <c r="T164" s="112"/>
      <c r="U164" s="36"/>
      <c r="V164" s="84"/>
      <c r="W164" s="36"/>
      <c r="X164" s="78"/>
      <c r="Y164" s="36"/>
      <c r="Z164" s="78">
        <f t="shared" si="371"/>
        <v>0</v>
      </c>
      <c r="AA164" s="36">
        <v>2</v>
      </c>
      <c r="AB164" s="78">
        <f t="shared" si="372"/>
        <v>0</v>
      </c>
      <c r="AC164" s="36">
        <v>2</v>
      </c>
      <c r="AD164" s="78">
        <f t="shared" si="373"/>
        <v>0</v>
      </c>
      <c r="AE164" s="36">
        <v>2</v>
      </c>
      <c r="AF164" s="78">
        <f t="shared" si="374"/>
        <v>0</v>
      </c>
      <c r="AG164" s="98">
        <f t="shared" si="375"/>
        <v>0</v>
      </c>
      <c r="AH164" s="36">
        <v>2</v>
      </c>
      <c r="AI164" s="106">
        <f t="shared" si="376"/>
        <v>0</v>
      </c>
      <c r="AJ164" s="115">
        <v>0</v>
      </c>
      <c r="AK164" s="116">
        <v>0</v>
      </c>
      <c r="AL164" s="117">
        <v>0</v>
      </c>
      <c r="AM164" s="118">
        <v>0</v>
      </c>
      <c r="AN164" s="97"/>
      <c r="AO164" s="42">
        <f t="shared" si="377"/>
        <v>8.1999999999999993</v>
      </c>
      <c r="AP164" s="99">
        <f t="shared" si="378"/>
        <v>5.7399999999999993</v>
      </c>
      <c r="AQ164" s="104">
        <f t="shared" si="379"/>
        <v>4.51</v>
      </c>
      <c r="AR164" s="105">
        <f t="shared" si="380"/>
        <v>6.2756649999999992</v>
      </c>
      <c r="AS164" s="100">
        <f t="shared" si="381"/>
        <v>3.8539999999999996</v>
      </c>
      <c r="AT164" s="45">
        <f t="shared" si="382"/>
        <v>5.3628409999999995</v>
      </c>
      <c r="AU164" s="101">
        <f t="shared" si="383"/>
        <v>3.3619999999999997</v>
      </c>
      <c r="AV164" s="101">
        <f t="shared" si="384"/>
        <v>4.6782229999999991</v>
      </c>
      <c r="AW164" s="44">
        <f t="shared" si="385"/>
        <v>2.6895999999999995</v>
      </c>
      <c r="AX164" s="44">
        <f t="shared" si="386"/>
        <v>3.7425783999999993</v>
      </c>
      <c r="AY164" s="48">
        <f t="shared" si="387"/>
        <v>1.6399999999999997</v>
      </c>
      <c r="AZ164" s="47">
        <f t="shared" si="388"/>
        <v>0.81999999999999984</v>
      </c>
      <c r="BA164" s="49">
        <f t="shared" si="389"/>
        <v>0.49199999999999994</v>
      </c>
      <c r="BB164" s="52">
        <f t="shared" si="390"/>
        <v>0</v>
      </c>
      <c r="BC164" s="54">
        <f t="shared" si="391"/>
        <v>0.32799999999999996</v>
      </c>
      <c r="BD164" s="55">
        <f t="shared" si="392"/>
        <v>0.16399999999999998</v>
      </c>
      <c r="BE164" s="56">
        <f t="shared" si="393"/>
        <v>0.16399999999999998</v>
      </c>
      <c r="BF164" s="57">
        <f t="shared" si="394"/>
        <v>0.32799999999999996</v>
      </c>
      <c r="BG164" s="58">
        <f t="shared" si="395"/>
        <v>0.49199999999999994</v>
      </c>
      <c r="BH164" s="5"/>
    </row>
    <row r="165" spans="1:60" s="12" customFormat="1" ht="25.15" customHeight="1" x14ac:dyDescent="0.25">
      <c r="A165" s="63" t="s">
        <v>144</v>
      </c>
      <c r="B165" s="32">
        <v>4.8</v>
      </c>
      <c r="C165" s="32">
        <f t="shared" si="369"/>
        <v>0</v>
      </c>
      <c r="D165" s="32">
        <f t="shared" si="343"/>
        <v>0</v>
      </c>
      <c r="E165" s="32">
        <v>1.95</v>
      </c>
      <c r="F165" s="32">
        <f t="shared" si="396"/>
        <v>0</v>
      </c>
      <c r="G165" s="32">
        <f t="shared" si="370"/>
        <v>0</v>
      </c>
      <c r="H165" s="32">
        <v>5</v>
      </c>
      <c r="I165" s="87">
        <f t="shared" si="368"/>
        <v>0</v>
      </c>
      <c r="J165" s="86">
        <f t="shared" si="397"/>
        <v>0</v>
      </c>
      <c r="K165" s="87">
        <f>AL165</f>
        <v>0</v>
      </c>
      <c r="L165" s="33">
        <f>AM165</f>
        <v>0</v>
      </c>
      <c r="M165" s="34">
        <f t="shared" si="347"/>
        <v>11.75</v>
      </c>
      <c r="N165" s="125">
        <v>12</v>
      </c>
      <c r="O165" s="6"/>
      <c r="P165" s="151"/>
      <c r="Q165" s="21"/>
      <c r="R165" s="107"/>
      <c r="S165" s="113"/>
      <c r="T165" s="112"/>
      <c r="U165" s="36"/>
      <c r="V165" s="84"/>
      <c r="W165" s="36"/>
      <c r="X165" s="78"/>
      <c r="Y165" s="36"/>
      <c r="Z165" s="78">
        <f t="shared" si="371"/>
        <v>0</v>
      </c>
      <c r="AA165" s="36">
        <v>3</v>
      </c>
      <c r="AB165" s="78">
        <f t="shared" si="372"/>
        <v>0</v>
      </c>
      <c r="AC165" s="36">
        <v>3</v>
      </c>
      <c r="AD165" s="78">
        <f t="shared" si="373"/>
        <v>0</v>
      </c>
      <c r="AE165" s="36">
        <v>3</v>
      </c>
      <c r="AF165" s="78">
        <f t="shared" si="374"/>
        <v>0</v>
      </c>
      <c r="AG165" s="98">
        <f t="shared" si="375"/>
        <v>0</v>
      </c>
      <c r="AH165" s="36">
        <v>3</v>
      </c>
      <c r="AI165" s="106">
        <f t="shared" si="376"/>
        <v>0</v>
      </c>
      <c r="AJ165" s="115">
        <v>0</v>
      </c>
      <c r="AK165" s="116">
        <v>0</v>
      </c>
      <c r="AL165" s="117">
        <v>0</v>
      </c>
      <c r="AM165" s="118">
        <v>0</v>
      </c>
      <c r="AN165" s="97"/>
      <c r="AO165" s="42">
        <f t="shared" si="377"/>
        <v>5.875</v>
      </c>
      <c r="AP165" s="99">
        <f t="shared" si="378"/>
        <v>4.1124999999999998</v>
      </c>
      <c r="AQ165" s="104">
        <f t="shared" si="379"/>
        <v>3.2312499999999997</v>
      </c>
      <c r="AR165" s="105">
        <f t="shared" si="380"/>
        <v>4.2595953125000001</v>
      </c>
      <c r="AS165" s="100">
        <f t="shared" si="381"/>
        <v>2.76125</v>
      </c>
      <c r="AT165" s="45">
        <f t="shared" si="382"/>
        <v>3.6400178125</v>
      </c>
      <c r="AU165" s="101">
        <f t="shared" si="383"/>
        <v>2.4087499999999999</v>
      </c>
      <c r="AV165" s="101">
        <f t="shared" si="384"/>
        <v>3.1753346874999999</v>
      </c>
      <c r="AW165" s="44">
        <f t="shared" si="385"/>
        <v>1.9269999999999998</v>
      </c>
      <c r="AX165" s="44">
        <f t="shared" si="386"/>
        <v>2.5402677499999999</v>
      </c>
      <c r="AY165" s="48">
        <f t="shared" si="387"/>
        <v>1.1749999999999998</v>
      </c>
      <c r="AZ165" s="47">
        <f t="shared" si="388"/>
        <v>0.58749999999999991</v>
      </c>
      <c r="BA165" s="49">
        <f t="shared" si="389"/>
        <v>0.35249999999999998</v>
      </c>
      <c r="BB165" s="52">
        <f t="shared" si="390"/>
        <v>0</v>
      </c>
      <c r="BC165" s="54">
        <f t="shared" si="391"/>
        <v>0.23499999999999999</v>
      </c>
      <c r="BD165" s="55">
        <f t="shared" si="392"/>
        <v>0.11749999999999999</v>
      </c>
      <c r="BE165" s="56">
        <f t="shared" si="393"/>
        <v>0.11749999999999999</v>
      </c>
      <c r="BF165" s="57">
        <f t="shared" si="394"/>
        <v>0.23499999999999999</v>
      </c>
      <c r="BG165" s="58">
        <f t="shared" si="395"/>
        <v>0.35249999999999998</v>
      </c>
      <c r="BH165" s="5"/>
    </row>
    <row r="166" spans="1:60" s="12" customFormat="1" ht="25.15" customHeight="1" x14ac:dyDescent="0.25">
      <c r="A166" s="63" t="s">
        <v>146</v>
      </c>
      <c r="B166" s="32">
        <v>2.4</v>
      </c>
      <c r="C166" s="32">
        <f t="shared" si="369"/>
        <v>0</v>
      </c>
      <c r="D166" s="32">
        <f t="shared" si="343"/>
        <v>0</v>
      </c>
      <c r="E166" s="32">
        <f t="shared" ref="E166:E171" si="398">AB166</f>
        <v>0</v>
      </c>
      <c r="F166" s="32">
        <f t="shared" si="396"/>
        <v>0</v>
      </c>
      <c r="G166" s="32">
        <f t="shared" si="370"/>
        <v>0</v>
      </c>
      <c r="H166" s="32">
        <v>1.2</v>
      </c>
      <c r="I166" s="87">
        <f t="shared" si="368"/>
        <v>0</v>
      </c>
      <c r="J166" s="86">
        <f t="shared" si="397"/>
        <v>0</v>
      </c>
      <c r="K166" s="87">
        <v>6</v>
      </c>
      <c r="L166" s="33">
        <v>1.92</v>
      </c>
      <c r="M166" s="34">
        <f t="shared" si="347"/>
        <v>11.52</v>
      </c>
      <c r="N166" s="125">
        <v>13</v>
      </c>
      <c r="O166" s="6"/>
      <c r="P166" s="151"/>
      <c r="Q166" s="21"/>
      <c r="R166" s="107"/>
      <c r="S166" s="113"/>
      <c r="T166" s="112"/>
      <c r="U166" s="36"/>
      <c r="V166" s="84"/>
      <c r="W166" s="36"/>
      <c r="X166" s="78"/>
      <c r="Y166" s="36"/>
      <c r="Z166" s="78">
        <f t="shared" si="371"/>
        <v>0</v>
      </c>
      <c r="AA166" s="36">
        <v>4</v>
      </c>
      <c r="AB166" s="78">
        <f t="shared" si="372"/>
        <v>0</v>
      </c>
      <c r="AC166" s="36">
        <v>4</v>
      </c>
      <c r="AD166" s="78">
        <f t="shared" si="373"/>
        <v>0</v>
      </c>
      <c r="AE166" s="36">
        <v>4</v>
      </c>
      <c r="AF166" s="78">
        <f t="shared" si="374"/>
        <v>0</v>
      </c>
      <c r="AG166" s="98">
        <f t="shared" si="375"/>
        <v>0</v>
      </c>
      <c r="AH166" s="36">
        <v>4</v>
      </c>
      <c r="AI166" s="106">
        <f t="shared" si="376"/>
        <v>0</v>
      </c>
      <c r="AJ166" s="115">
        <v>0</v>
      </c>
      <c r="AK166" s="116">
        <v>0</v>
      </c>
      <c r="AL166" s="117">
        <v>0</v>
      </c>
      <c r="AM166" s="118">
        <v>0</v>
      </c>
      <c r="AN166" s="97"/>
      <c r="AO166" s="42">
        <f t="shared" si="377"/>
        <v>4.8</v>
      </c>
      <c r="AP166" s="99">
        <f t="shared" si="378"/>
        <v>3.36</v>
      </c>
      <c r="AQ166" s="104">
        <f t="shared" si="379"/>
        <v>2.64</v>
      </c>
      <c r="AR166" s="105">
        <f t="shared" si="380"/>
        <v>3.3241274880000002</v>
      </c>
      <c r="AS166" s="100">
        <f t="shared" si="381"/>
        <v>2.2560000000000002</v>
      </c>
      <c r="AT166" s="45">
        <f t="shared" si="382"/>
        <v>2.8406180352000003</v>
      </c>
      <c r="AU166" s="101">
        <f t="shared" si="383"/>
        <v>1.968</v>
      </c>
      <c r="AV166" s="101">
        <f t="shared" si="384"/>
        <v>2.4779859456000004</v>
      </c>
      <c r="AW166" s="44">
        <f t="shared" si="385"/>
        <v>1.5743999999999998</v>
      </c>
      <c r="AX166" s="44">
        <f t="shared" si="386"/>
        <v>1.9823887564799998</v>
      </c>
      <c r="AY166" s="48">
        <f t="shared" si="387"/>
        <v>0.96</v>
      </c>
      <c r="AZ166" s="47">
        <f t="shared" si="388"/>
        <v>0.48</v>
      </c>
      <c r="BA166" s="49">
        <f t="shared" si="389"/>
        <v>0.28800000000000003</v>
      </c>
      <c r="BB166" s="52">
        <f t="shared" si="390"/>
        <v>0</v>
      </c>
      <c r="BC166" s="54">
        <f t="shared" si="391"/>
        <v>0.192</v>
      </c>
      <c r="BD166" s="55">
        <f t="shared" si="392"/>
        <v>9.6000000000000002E-2</v>
      </c>
      <c r="BE166" s="56">
        <f t="shared" si="393"/>
        <v>9.6000000000000002E-2</v>
      </c>
      <c r="BF166" s="57">
        <f t="shared" si="394"/>
        <v>0.192</v>
      </c>
      <c r="BG166" s="58">
        <f t="shared" si="395"/>
        <v>0.28800000000000003</v>
      </c>
      <c r="BH166" s="5"/>
    </row>
    <row r="167" spans="1:60" s="12" customFormat="1" ht="25.15" customHeight="1" x14ac:dyDescent="0.25">
      <c r="A167" s="63" t="s">
        <v>151</v>
      </c>
      <c r="B167" s="32">
        <v>10.8</v>
      </c>
      <c r="C167" s="32">
        <f t="shared" si="369"/>
        <v>0</v>
      </c>
      <c r="D167" s="32">
        <f t="shared" si="343"/>
        <v>0</v>
      </c>
      <c r="E167" s="32">
        <f t="shared" si="398"/>
        <v>0</v>
      </c>
      <c r="F167" s="32">
        <f t="shared" si="396"/>
        <v>0</v>
      </c>
      <c r="G167" s="32">
        <f t="shared" si="370"/>
        <v>0</v>
      </c>
      <c r="H167" s="32">
        <f>AI167</f>
        <v>0</v>
      </c>
      <c r="I167" s="87">
        <f t="shared" si="368"/>
        <v>0</v>
      </c>
      <c r="J167" s="86">
        <f t="shared" si="397"/>
        <v>0</v>
      </c>
      <c r="K167" s="87">
        <f>AL167</f>
        <v>0</v>
      </c>
      <c r="L167" s="33">
        <f>AM167</f>
        <v>0</v>
      </c>
      <c r="M167" s="34">
        <f t="shared" si="347"/>
        <v>10.8</v>
      </c>
      <c r="N167" s="125">
        <v>14</v>
      </c>
      <c r="O167" s="6"/>
      <c r="P167" s="151"/>
      <c r="Q167" s="21"/>
      <c r="R167" s="107"/>
      <c r="S167" s="113"/>
      <c r="T167" s="112"/>
      <c r="U167" s="36"/>
      <c r="V167" s="84"/>
      <c r="W167" s="36"/>
      <c r="X167" s="78"/>
      <c r="Y167" s="36"/>
      <c r="Z167" s="78">
        <f t="shared" si="371"/>
        <v>0</v>
      </c>
      <c r="AA167" s="36">
        <v>5</v>
      </c>
      <c r="AB167" s="78">
        <f t="shared" si="372"/>
        <v>0</v>
      </c>
      <c r="AC167" s="36">
        <v>5</v>
      </c>
      <c r="AD167" s="78">
        <f t="shared" si="373"/>
        <v>0</v>
      </c>
      <c r="AE167" s="36">
        <v>5</v>
      </c>
      <c r="AF167" s="78">
        <f t="shared" si="374"/>
        <v>0</v>
      </c>
      <c r="AG167" s="98">
        <f t="shared" si="375"/>
        <v>0</v>
      </c>
      <c r="AH167" s="36">
        <v>5</v>
      </c>
      <c r="AI167" s="106">
        <f t="shared" si="376"/>
        <v>0</v>
      </c>
      <c r="AJ167" s="115">
        <v>0</v>
      </c>
      <c r="AK167" s="116">
        <v>0</v>
      </c>
      <c r="AL167" s="117">
        <v>0</v>
      </c>
      <c r="AM167" s="118">
        <v>0</v>
      </c>
      <c r="AN167" s="97"/>
      <c r="AO167" s="42">
        <f t="shared" si="377"/>
        <v>5.4</v>
      </c>
      <c r="AP167" s="99">
        <f t="shared" si="378"/>
        <v>3.7800000000000002</v>
      </c>
      <c r="AQ167" s="104">
        <f t="shared" si="379"/>
        <v>2.97</v>
      </c>
      <c r="AR167" s="105">
        <f t="shared" si="380"/>
        <v>3.7121274432</v>
      </c>
      <c r="AS167" s="100">
        <f t="shared" si="381"/>
        <v>2.5380000000000003</v>
      </c>
      <c r="AT167" s="45">
        <f t="shared" si="382"/>
        <v>3.1721816332800001</v>
      </c>
      <c r="AU167" s="101">
        <f t="shared" si="383"/>
        <v>2.2140000000000004</v>
      </c>
      <c r="AV167" s="101">
        <f t="shared" si="384"/>
        <v>2.7672222758400005</v>
      </c>
      <c r="AW167" s="44">
        <f t="shared" si="385"/>
        <v>1.7712000000000001</v>
      </c>
      <c r="AX167" s="44">
        <f t="shared" si="386"/>
        <v>2.213777820672</v>
      </c>
      <c r="AY167" s="48">
        <f t="shared" si="387"/>
        <v>1.08</v>
      </c>
      <c r="AZ167" s="47">
        <f t="shared" si="388"/>
        <v>0.54</v>
      </c>
      <c r="BA167" s="49">
        <f t="shared" si="389"/>
        <v>0.32400000000000007</v>
      </c>
      <c r="BB167" s="52">
        <f t="shared" si="390"/>
        <v>0</v>
      </c>
      <c r="BC167" s="54">
        <f t="shared" si="391"/>
        <v>0.21600000000000003</v>
      </c>
      <c r="BD167" s="55">
        <f t="shared" si="392"/>
        <v>0.10800000000000001</v>
      </c>
      <c r="BE167" s="56">
        <f t="shared" si="393"/>
        <v>0.10800000000000001</v>
      </c>
      <c r="BF167" s="57">
        <f t="shared" si="394"/>
        <v>0.21600000000000003</v>
      </c>
      <c r="BG167" s="58">
        <f t="shared" si="395"/>
        <v>0.32400000000000007</v>
      </c>
      <c r="BH167" s="5"/>
    </row>
    <row r="168" spans="1:60" s="12" customFormat="1" ht="25.15" customHeight="1" x14ac:dyDescent="0.25">
      <c r="A168" s="63" t="s">
        <v>153</v>
      </c>
      <c r="B168" s="32">
        <v>1.2</v>
      </c>
      <c r="C168" s="32">
        <f t="shared" si="369"/>
        <v>0</v>
      </c>
      <c r="D168" s="32">
        <f t="shared" si="343"/>
        <v>0</v>
      </c>
      <c r="E168" s="32">
        <f t="shared" si="398"/>
        <v>0</v>
      </c>
      <c r="F168" s="32">
        <f t="shared" si="396"/>
        <v>0</v>
      </c>
      <c r="G168" s="32">
        <v>3.6</v>
      </c>
      <c r="H168" s="32">
        <v>0.5</v>
      </c>
      <c r="I168" s="87">
        <f t="shared" si="368"/>
        <v>0</v>
      </c>
      <c r="J168" s="86">
        <f t="shared" si="397"/>
        <v>0</v>
      </c>
      <c r="K168" s="87">
        <f>AL168</f>
        <v>0</v>
      </c>
      <c r="L168" s="33">
        <v>1.06</v>
      </c>
      <c r="M168" s="34">
        <f t="shared" si="347"/>
        <v>6.3599999999999994</v>
      </c>
      <c r="N168" s="125">
        <v>15</v>
      </c>
      <c r="O168" s="6"/>
      <c r="P168" s="151"/>
      <c r="Q168" s="21"/>
      <c r="R168" s="107"/>
      <c r="S168" s="113"/>
      <c r="T168" s="112"/>
      <c r="U168" s="36"/>
      <c r="V168" s="84"/>
      <c r="W168" s="36"/>
      <c r="X168" s="78"/>
      <c r="Y168" s="36"/>
      <c r="Z168" s="78">
        <f t="shared" si="371"/>
        <v>0</v>
      </c>
      <c r="AA168" s="36">
        <v>6</v>
      </c>
      <c r="AB168" s="78">
        <f t="shared" si="372"/>
        <v>0</v>
      </c>
      <c r="AC168" s="36">
        <v>6</v>
      </c>
      <c r="AD168" s="78">
        <f t="shared" si="373"/>
        <v>0</v>
      </c>
      <c r="AE168" s="36">
        <v>6</v>
      </c>
      <c r="AF168" s="78">
        <f t="shared" si="374"/>
        <v>0</v>
      </c>
      <c r="AG168" s="98">
        <f t="shared" si="375"/>
        <v>0</v>
      </c>
      <c r="AH168" s="36">
        <v>6</v>
      </c>
      <c r="AI168" s="106">
        <f t="shared" si="376"/>
        <v>0</v>
      </c>
      <c r="AJ168" s="115">
        <v>0</v>
      </c>
      <c r="AK168" s="116">
        <v>0</v>
      </c>
      <c r="AL168" s="117">
        <v>0</v>
      </c>
      <c r="AM168" s="118">
        <v>0</v>
      </c>
      <c r="AN168" s="97"/>
      <c r="AO168" s="42">
        <f t="shared" si="377"/>
        <v>2.6499999999999995</v>
      </c>
      <c r="AP168" s="99">
        <f t="shared" si="378"/>
        <v>1.8549999999999998</v>
      </c>
      <c r="AQ168" s="104">
        <f t="shared" si="379"/>
        <v>1.4574999999999998</v>
      </c>
      <c r="AR168" s="105">
        <f t="shared" si="380"/>
        <v>1.7901102449999997</v>
      </c>
      <c r="AS168" s="100">
        <f t="shared" si="381"/>
        <v>1.2454999999999998</v>
      </c>
      <c r="AT168" s="45">
        <f t="shared" si="382"/>
        <v>1.5297305729999997</v>
      </c>
      <c r="AU168" s="101">
        <f t="shared" si="383"/>
        <v>1.0864999999999998</v>
      </c>
      <c r="AV168" s="101">
        <f t="shared" si="384"/>
        <v>1.3344458189999997</v>
      </c>
      <c r="AW168" s="44">
        <f t="shared" si="385"/>
        <v>0.86919999999999975</v>
      </c>
      <c r="AX168" s="44">
        <f t="shared" si="386"/>
        <v>1.0675566551999998</v>
      </c>
      <c r="AY168" s="48">
        <f t="shared" si="387"/>
        <v>0.52999999999999992</v>
      </c>
      <c r="AZ168" s="47">
        <f t="shared" si="388"/>
        <v>0.26499999999999996</v>
      </c>
      <c r="BA168" s="49">
        <f t="shared" si="389"/>
        <v>0.15899999999999997</v>
      </c>
      <c r="BB168" s="52">
        <f t="shared" si="390"/>
        <v>0</v>
      </c>
      <c r="BC168" s="54">
        <f t="shared" si="391"/>
        <v>0.10599999999999998</v>
      </c>
      <c r="BD168" s="55">
        <f t="shared" si="392"/>
        <v>5.2999999999999992E-2</v>
      </c>
      <c r="BE168" s="56">
        <f t="shared" si="393"/>
        <v>5.2999999999999992E-2</v>
      </c>
      <c r="BF168" s="57">
        <f t="shared" si="394"/>
        <v>0.10599999999999998</v>
      </c>
      <c r="BG168" s="58">
        <f t="shared" si="395"/>
        <v>0.15899999999999997</v>
      </c>
      <c r="BH168" s="5"/>
    </row>
    <row r="169" spans="1:60" s="12" customFormat="1" ht="25.15" customHeight="1" x14ac:dyDescent="0.25">
      <c r="A169" s="63" t="s">
        <v>158</v>
      </c>
      <c r="B169" s="32">
        <v>3.6</v>
      </c>
      <c r="C169" s="32">
        <f t="shared" si="369"/>
        <v>0</v>
      </c>
      <c r="D169" s="32">
        <f t="shared" si="343"/>
        <v>0</v>
      </c>
      <c r="E169" s="32">
        <f t="shared" si="398"/>
        <v>0</v>
      </c>
      <c r="F169" s="32">
        <f t="shared" si="396"/>
        <v>0</v>
      </c>
      <c r="G169" s="32">
        <f>AF169</f>
        <v>0</v>
      </c>
      <c r="H169" s="32">
        <v>1.3</v>
      </c>
      <c r="I169" s="87">
        <f t="shared" si="368"/>
        <v>0</v>
      </c>
      <c r="J169" s="86">
        <f t="shared" si="397"/>
        <v>0</v>
      </c>
      <c r="K169" s="87">
        <f>AL169</f>
        <v>0</v>
      </c>
      <c r="L169" s="33">
        <f>AM169</f>
        <v>0</v>
      </c>
      <c r="M169" s="34">
        <f t="shared" si="347"/>
        <v>4.9000000000000004</v>
      </c>
      <c r="N169" s="125">
        <v>16</v>
      </c>
      <c r="O169" s="6"/>
      <c r="P169" s="151"/>
      <c r="Q169" s="21"/>
      <c r="R169" s="107"/>
      <c r="S169" s="113"/>
      <c r="T169" s="112"/>
      <c r="U169" s="36"/>
      <c r="V169" s="84"/>
      <c r="W169" s="36"/>
      <c r="X169" s="78"/>
      <c r="Y169" s="36"/>
      <c r="Z169" s="78">
        <f t="shared" si="371"/>
        <v>0</v>
      </c>
      <c r="AA169" s="36">
        <v>7</v>
      </c>
      <c r="AB169" s="78">
        <f t="shared" si="372"/>
        <v>0</v>
      </c>
      <c r="AC169" s="36">
        <v>7</v>
      </c>
      <c r="AD169" s="78">
        <f t="shared" si="373"/>
        <v>0</v>
      </c>
      <c r="AE169" s="36">
        <v>7</v>
      </c>
      <c r="AF169" s="78">
        <f t="shared" si="374"/>
        <v>0</v>
      </c>
      <c r="AG169" s="98">
        <f t="shared" si="375"/>
        <v>0</v>
      </c>
      <c r="AH169" s="36">
        <v>7</v>
      </c>
      <c r="AI169" s="106">
        <f t="shared" si="376"/>
        <v>0</v>
      </c>
      <c r="AJ169" s="115">
        <v>0</v>
      </c>
      <c r="AK169" s="116">
        <v>0</v>
      </c>
      <c r="AL169" s="117">
        <v>0</v>
      </c>
      <c r="AM169" s="118">
        <v>0</v>
      </c>
      <c r="AN169" s="97"/>
      <c r="AO169" s="42">
        <f t="shared" si="377"/>
        <v>2.4500000000000002</v>
      </c>
      <c r="AP169" s="99">
        <f t="shared" si="378"/>
        <v>1.7150000000000001</v>
      </c>
      <c r="AQ169" s="104">
        <f t="shared" si="379"/>
        <v>1.3475000000000001</v>
      </c>
      <c r="AR169" s="105">
        <f t="shared" si="380"/>
        <v>1.5562201703125003</v>
      </c>
      <c r="AS169" s="100">
        <f t="shared" si="381"/>
        <v>1.1515</v>
      </c>
      <c r="AT169" s="45">
        <f t="shared" si="382"/>
        <v>1.3298608728125001</v>
      </c>
      <c r="AU169" s="101">
        <f t="shared" si="383"/>
        <v>1.0044999999999999</v>
      </c>
      <c r="AV169" s="101">
        <f t="shared" si="384"/>
        <v>1.1600913996875</v>
      </c>
      <c r="AW169" s="44">
        <f t="shared" si="385"/>
        <v>0.80359999999999998</v>
      </c>
      <c r="AX169" s="44">
        <f t="shared" si="386"/>
        <v>0.92807311974999995</v>
      </c>
      <c r="AY169" s="48">
        <f t="shared" si="387"/>
        <v>0.49</v>
      </c>
      <c r="AZ169" s="47">
        <f t="shared" si="388"/>
        <v>0.245</v>
      </c>
      <c r="BA169" s="49">
        <f t="shared" si="389"/>
        <v>0.14700000000000002</v>
      </c>
      <c r="BB169" s="52">
        <f t="shared" si="390"/>
        <v>0</v>
      </c>
      <c r="BC169" s="54">
        <f t="shared" si="391"/>
        <v>9.8000000000000004E-2</v>
      </c>
      <c r="BD169" s="55">
        <f t="shared" si="392"/>
        <v>4.9000000000000002E-2</v>
      </c>
      <c r="BE169" s="56">
        <f t="shared" si="393"/>
        <v>4.9000000000000002E-2</v>
      </c>
      <c r="BF169" s="57">
        <f t="shared" si="394"/>
        <v>9.8000000000000004E-2</v>
      </c>
      <c r="BG169" s="58">
        <f t="shared" si="395"/>
        <v>0.14700000000000002</v>
      </c>
      <c r="BH169" s="5"/>
    </row>
    <row r="170" spans="1:60" s="12" customFormat="1" ht="25.15" customHeight="1" x14ac:dyDescent="0.25">
      <c r="A170" s="63" t="s">
        <v>152</v>
      </c>
      <c r="B170" s="32">
        <f>V170</f>
        <v>0</v>
      </c>
      <c r="C170" s="32">
        <f t="shared" si="369"/>
        <v>0</v>
      </c>
      <c r="D170" s="32">
        <v>0.6</v>
      </c>
      <c r="E170" s="32">
        <f t="shared" si="398"/>
        <v>0</v>
      </c>
      <c r="F170" s="32">
        <f t="shared" si="396"/>
        <v>0</v>
      </c>
      <c r="G170" s="32">
        <v>3.3</v>
      </c>
      <c r="H170" s="32">
        <v>0.3</v>
      </c>
      <c r="I170" s="87">
        <f t="shared" si="368"/>
        <v>0</v>
      </c>
      <c r="J170" s="86">
        <f t="shared" si="397"/>
        <v>0</v>
      </c>
      <c r="K170" s="87">
        <f>AL170</f>
        <v>0</v>
      </c>
      <c r="L170" s="33">
        <f>AM170</f>
        <v>0</v>
      </c>
      <c r="M170" s="34">
        <f t="shared" si="347"/>
        <v>4.2</v>
      </c>
      <c r="N170" s="125">
        <v>17</v>
      </c>
      <c r="O170" s="6"/>
      <c r="P170" s="151"/>
      <c r="Q170" s="21"/>
      <c r="R170" s="107"/>
      <c r="S170" s="113"/>
      <c r="T170" s="112"/>
      <c r="U170" s="36"/>
      <c r="V170" s="84"/>
      <c r="W170" s="36"/>
      <c r="X170" s="78"/>
      <c r="Y170" s="36"/>
      <c r="Z170" s="78">
        <f t="shared" si="371"/>
        <v>0</v>
      </c>
      <c r="AA170" s="36">
        <v>8</v>
      </c>
      <c r="AB170" s="78">
        <f t="shared" si="372"/>
        <v>0</v>
      </c>
      <c r="AC170" s="36">
        <v>8</v>
      </c>
      <c r="AD170" s="78">
        <f t="shared" si="373"/>
        <v>0</v>
      </c>
      <c r="AE170" s="36">
        <v>8</v>
      </c>
      <c r="AF170" s="78">
        <f t="shared" si="374"/>
        <v>0</v>
      </c>
      <c r="AG170" s="98">
        <f t="shared" si="375"/>
        <v>0</v>
      </c>
      <c r="AH170" s="36">
        <v>8</v>
      </c>
      <c r="AI170" s="106">
        <f t="shared" si="376"/>
        <v>0</v>
      </c>
      <c r="AJ170" s="115">
        <v>0</v>
      </c>
      <c r="AK170" s="116">
        <v>0</v>
      </c>
      <c r="AL170" s="117">
        <v>0</v>
      </c>
      <c r="AM170" s="118">
        <v>0</v>
      </c>
      <c r="AN170" s="97"/>
      <c r="AO170" s="42">
        <f t="shared" si="377"/>
        <v>2.1</v>
      </c>
      <c r="AP170" s="99">
        <f t="shared" si="378"/>
        <v>1.4700000000000002</v>
      </c>
      <c r="AQ170" s="104">
        <f t="shared" si="379"/>
        <v>1.155</v>
      </c>
      <c r="AR170" s="105">
        <f t="shared" si="380"/>
        <v>1.2946133544960001</v>
      </c>
      <c r="AS170" s="100">
        <f t="shared" si="381"/>
        <v>0.9870000000000001</v>
      </c>
      <c r="AT170" s="45">
        <f t="shared" si="382"/>
        <v>1.1063059574784002</v>
      </c>
      <c r="AU170" s="101">
        <f t="shared" si="383"/>
        <v>0.8610000000000001</v>
      </c>
      <c r="AV170" s="101">
        <f t="shared" si="384"/>
        <v>0.96507540971520012</v>
      </c>
      <c r="AW170" s="44">
        <f t="shared" si="385"/>
        <v>0.68879999999999997</v>
      </c>
      <c r="AX170" s="44">
        <f t="shared" si="386"/>
        <v>0.77206032777215994</v>
      </c>
      <c r="AY170" s="48">
        <f t="shared" si="387"/>
        <v>0.42000000000000004</v>
      </c>
      <c r="AZ170" s="47">
        <f t="shared" si="388"/>
        <v>0.21000000000000002</v>
      </c>
      <c r="BA170" s="49">
        <f t="shared" si="389"/>
        <v>0.126</v>
      </c>
      <c r="BB170" s="52">
        <f t="shared" si="390"/>
        <v>0</v>
      </c>
      <c r="BC170" s="54">
        <f t="shared" si="391"/>
        <v>8.4000000000000005E-2</v>
      </c>
      <c r="BD170" s="55">
        <f t="shared" si="392"/>
        <v>4.2000000000000003E-2</v>
      </c>
      <c r="BE170" s="56">
        <f t="shared" si="393"/>
        <v>4.2000000000000003E-2</v>
      </c>
      <c r="BF170" s="57">
        <f t="shared" si="394"/>
        <v>8.4000000000000005E-2</v>
      </c>
      <c r="BG170" s="58">
        <f t="shared" si="395"/>
        <v>0.126</v>
      </c>
      <c r="BH170" s="5"/>
    </row>
    <row r="171" spans="1:60" s="12" customFormat="1" ht="25.15" customHeight="1" x14ac:dyDescent="0.25">
      <c r="A171" s="63" t="s">
        <v>156</v>
      </c>
      <c r="B171" s="32">
        <v>0.6</v>
      </c>
      <c r="C171" s="32">
        <f t="shared" si="369"/>
        <v>0</v>
      </c>
      <c r="D171" s="32">
        <f>Z171</f>
        <v>0</v>
      </c>
      <c r="E171" s="32">
        <f t="shared" si="398"/>
        <v>0</v>
      </c>
      <c r="F171" s="32">
        <f t="shared" si="396"/>
        <v>0</v>
      </c>
      <c r="G171" s="32">
        <f>AF171</f>
        <v>0</v>
      </c>
      <c r="H171" s="32">
        <v>1.7</v>
      </c>
      <c r="I171" s="87">
        <f t="shared" si="368"/>
        <v>0</v>
      </c>
      <c r="J171" s="86">
        <f t="shared" si="397"/>
        <v>0</v>
      </c>
      <c r="K171" s="87">
        <f>AL171</f>
        <v>0</v>
      </c>
      <c r="L171" s="33">
        <f>AM171</f>
        <v>0</v>
      </c>
      <c r="M171" s="34">
        <f t="shared" si="347"/>
        <v>2.2999999999999998</v>
      </c>
      <c r="N171" s="125">
        <v>18</v>
      </c>
      <c r="O171" s="16"/>
      <c r="P171" s="151"/>
      <c r="Q171" s="21"/>
      <c r="R171" s="110"/>
      <c r="S171" s="111"/>
      <c r="T171" s="112"/>
      <c r="U171" s="36">
        <v>0</v>
      </c>
      <c r="V171" s="84">
        <f>U171*V153</f>
        <v>0</v>
      </c>
      <c r="W171" s="36">
        <v>0</v>
      </c>
      <c r="X171" s="78">
        <f>W171*X153</f>
        <v>0</v>
      </c>
      <c r="Y171" s="36">
        <v>0</v>
      </c>
      <c r="Z171" s="78">
        <f>Y171*Z153</f>
        <v>0</v>
      </c>
      <c r="AA171" s="36">
        <v>0</v>
      </c>
      <c r="AB171" s="78">
        <f>AA171*AB153</f>
        <v>0</v>
      </c>
      <c r="AC171" s="36">
        <v>0</v>
      </c>
      <c r="AD171" s="78">
        <f>AC171*AD153</f>
        <v>0</v>
      </c>
      <c r="AE171" s="36">
        <v>0</v>
      </c>
      <c r="AF171" s="78">
        <f>AE171*AF153</f>
        <v>0</v>
      </c>
      <c r="AG171" s="98">
        <f t="shared" si="349"/>
        <v>0</v>
      </c>
      <c r="AH171" s="36">
        <v>0</v>
      </c>
      <c r="AI171" s="106">
        <f>AH171*AI153</f>
        <v>0</v>
      </c>
      <c r="AJ171" s="115">
        <v>0</v>
      </c>
      <c r="AK171" s="116">
        <v>0</v>
      </c>
      <c r="AL171" s="117">
        <v>0</v>
      </c>
      <c r="AM171" s="118">
        <v>0</v>
      </c>
      <c r="AN171" s="97"/>
      <c r="AO171" s="42">
        <f t="shared" si="350"/>
        <v>1.1499999999999999</v>
      </c>
      <c r="AP171" s="99">
        <f t="shared" si="351"/>
        <v>0.80499999999999994</v>
      </c>
      <c r="AQ171" s="104">
        <f t="shared" si="352"/>
        <v>0.63249999999999995</v>
      </c>
      <c r="AR171" s="105">
        <f>(M171-L171)/100*AR159+AQ171</f>
        <v>0.84066839999999998</v>
      </c>
      <c r="AS171" s="100">
        <f t="shared" si="348"/>
        <v>0.54049999999999998</v>
      </c>
      <c r="AT171" s="45">
        <f>(M171-L171)/100*AT159+AS171</f>
        <v>0.71838935999999998</v>
      </c>
      <c r="AU171" s="101">
        <f t="shared" si="355"/>
        <v>0.47149999999999997</v>
      </c>
      <c r="AV171" s="101">
        <f>(M171-L171)/100*AV159+AU171</f>
        <v>0.62668007999999997</v>
      </c>
      <c r="AW171" s="44">
        <f t="shared" si="357"/>
        <v>0.37719999999999998</v>
      </c>
      <c r="AX171" s="44">
        <f>(M171-L171)/100*AX159+AW171</f>
        <v>0.50134406399999998</v>
      </c>
      <c r="AY171" s="48">
        <f t="shared" si="359"/>
        <v>0.22999999999999998</v>
      </c>
      <c r="AZ171" s="47">
        <f t="shared" si="360"/>
        <v>0.11499999999999999</v>
      </c>
      <c r="BA171" s="49">
        <f t="shared" si="361"/>
        <v>6.9000000000000006E-2</v>
      </c>
      <c r="BB171" s="52">
        <f>(M171-L171)/100*BB159</f>
        <v>0</v>
      </c>
      <c r="BC171" s="54">
        <f t="shared" si="363"/>
        <v>4.5999999999999999E-2</v>
      </c>
      <c r="BD171" s="55">
        <f t="shared" si="364"/>
        <v>2.3E-2</v>
      </c>
      <c r="BE171" s="56">
        <f t="shared" si="365"/>
        <v>2.3E-2</v>
      </c>
      <c r="BF171" s="57">
        <f t="shared" si="366"/>
        <v>4.5999999999999999E-2</v>
      </c>
      <c r="BG171" s="58">
        <f t="shared" si="367"/>
        <v>6.9000000000000006E-2</v>
      </c>
    </row>
    <row r="172" spans="1:60" s="12" customFormat="1" ht="25.15" customHeight="1" x14ac:dyDescent="0.25">
      <c r="A172" s="134" t="s">
        <v>160</v>
      </c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6"/>
      <c r="P172" s="151"/>
      <c r="Q172" s="21"/>
      <c r="R172" s="120"/>
      <c r="S172" s="121"/>
      <c r="T172" s="122"/>
      <c r="U172" s="36"/>
      <c r="V172" s="84"/>
      <c r="W172" s="36"/>
      <c r="X172" s="78"/>
      <c r="Y172" s="36"/>
      <c r="Z172" s="78"/>
      <c r="AA172" s="36"/>
      <c r="AB172" s="78"/>
      <c r="AC172" s="36"/>
      <c r="AD172" s="78"/>
      <c r="AE172" s="36"/>
      <c r="AF172" s="78"/>
      <c r="AG172" s="98"/>
      <c r="AH172" s="36"/>
      <c r="AI172" s="106"/>
      <c r="AJ172" s="115"/>
      <c r="AK172" s="116"/>
      <c r="AL172" s="117"/>
      <c r="AM172" s="118"/>
      <c r="AN172" s="97"/>
      <c r="AO172" s="42"/>
      <c r="AP172" s="99"/>
      <c r="AQ172" s="104"/>
      <c r="AR172" s="105"/>
      <c r="AS172" s="100"/>
      <c r="AT172" s="45"/>
      <c r="AU172" s="101"/>
      <c r="AV172" s="101"/>
      <c r="AW172" s="44"/>
      <c r="AX172" s="44"/>
      <c r="AY172" s="48"/>
      <c r="AZ172" s="47"/>
      <c r="BA172" s="49"/>
      <c r="BB172" s="52"/>
      <c r="BC172" s="54"/>
      <c r="BD172" s="55"/>
      <c r="BE172" s="56"/>
      <c r="BF172" s="57"/>
      <c r="BG172" s="58"/>
    </row>
    <row r="173" spans="1:60" s="12" customFormat="1" ht="25.15" customHeight="1" x14ac:dyDescent="0.25">
      <c r="A173" s="135"/>
      <c r="B173" s="135"/>
      <c r="C173" s="135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5"/>
      <c r="O173" s="16"/>
      <c r="P173" s="151"/>
      <c r="Q173" s="21"/>
      <c r="R173" s="120"/>
      <c r="S173" s="121"/>
      <c r="T173" s="122"/>
      <c r="U173" s="36"/>
      <c r="V173" s="84"/>
      <c r="W173" s="36"/>
      <c r="X173" s="78"/>
      <c r="Y173" s="36"/>
      <c r="Z173" s="78"/>
      <c r="AA173" s="36"/>
      <c r="AB173" s="78"/>
      <c r="AC173" s="36"/>
      <c r="AD173" s="78"/>
      <c r="AE173" s="36"/>
      <c r="AF173" s="78"/>
      <c r="AG173" s="98"/>
      <c r="AH173" s="36"/>
      <c r="AI173" s="106"/>
      <c r="AJ173" s="115"/>
      <c r="AK173" s="116"/>
      <c r="AL173" s="117"/>
      <c r="AM173" s="118"/>
      <c r="AN173" s="97"/>
      <c r="AO173" s="42"/>
      <c r="AP173" s="99"/>
      <c r="AQ173" s="104"/>
      <c r="AR173" s="105"/>
      <c r="AS173" s="100"/>
      <c r="AT173" s="45"/>
      <c r="AU173" s="101"/>
      <c r="AV173" s="101"/>
      <c r="AW173" s="44"/>
      <c r="AX173" s="44"/>
      <c r="AY173" s="48"/>
      <c r="AZ173" s="47"/>
      <c r="BA173" s="49"/>
      <c r="BB173" s="52"/>
      <c r="BC173" s="54"/>
      <c r="BD173" s="55"/>
      <c r="BE173" s="56"/>
      <c r="BF173" s="57"/>
      <c r="BG173" s="58"/>
    </row>
    <row r="174" spans="1:60" s="12" customFormat="1" ht="25.15" customHeight="1" x14ac:dyDescent="0.25">
      <c r="A174" s="135"/>
      <c r="B174" s="135"/>
      <c r="C174" s="135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5"/>
      <c r="O174" s="16"/>
      <c r="P174" s="151"/>
      <c r="Q174" s="21"/>
      <c r="R174" s="120"/>
      <c r="S174" s="121"/>
      <c r="T174" s="122"/>
      <c r="U174" s="36"/>
      <c r="V174" s="84"/>
      <c r="W174" s="36"/>
      <c r="X174" s="78"/>
      <c r="Y174" s="36"/>
      <c r="Z174" s="78"/>
      <c r="AA174" s="36"/>
      <c r="AB174" s="78"/>
      <c r="AC174" s="36"/>
      <c r="AD174" s="78"/>
      <c r="AE174" s="36"/>
      <c r="AF174" s="78"/>
      <c r="AG174" s="98"/>
      <c r="AH174" s="36"/>
      <c r="AI174" s="106"/>
      <c r="AJ174" s="115"/>
      <c r="AK174" s="116"/>
      <c r="AL174" s="117"/>
      <c r="AM174" s="118"/>
      <c r="AN174" s="97"/>
      <c r="AO174" s="42"/>
      <c r="AP174" s="99"/>
      <c r="AQ174" s="104"/>
      <c r="AR174" s="105"/>
      <c r="AS174" s="100"/>
      <c r="AT174" s="45"/>
      <c r="AU174" s="101"/>
      <c r="AV174" s="101"/>
      <c r="AW174" s="44"/>
      <c r="AX174" s="44"/>
      <c r="AY174" s="48"/>
      <c r="AZ174" s="47"/>
      <c r="BA174" s="49"/>
      <c r="BB174" s="52"/>
      <c r="BC174" s="54"/>
      <c r="BD174" s="55"/>
      <c r="BE174" s="56"/>
      <c r="BF174" s="57"/>
      <c r="BG174" s="58"/>
    </row>
    <row r="175" spans="1:60" s="12" customFormat="1" ht="14.45" customHeight="1" x14ac:dyDescent="0.25">
      <c r="A175" s="135"/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P175" s="151"/>
      <c r="Q175" s="21"/>
      <c r="R175" s="17"/>
      <c r="S175" s="17"/>
      <c r="T175" s="17"/>
      <c r="U175" s="29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79"/>
      <c r="AH175" s="17"/>
      <c r="AI175" s="17"/>
      <c r="AJ175" s="23"/>
      <c r="AK175" s="23"/>
      <c r="AL175" s="23"/>
      <c r="AM175" s="23"/>
      <c r="AN175" s="23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</row>
    <row r="176" spans="1:60" s="64" customFormat="1" ht="20.100000000000001" customHeight="1" x14ac:dyDescent="0.25">
      <c r="A176" s="64" t="s">
        <v>161</v>
      </c>
      <c r="M176" s="65"/>
      <c r="N176" s="65"/>
      <c r="O176" s="65"/>
      <c r="P176" s="151"/>
      <c r="Q176" s="66"/>
      <c r="R176" s="19"/>
      <c r="S176" s="19"/>
      <c r="T176" s="19"/>
      <c r="U176" s="30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80"/>
      <c r="AH176" s="19"/>
      <c r="AI176" s="19"/>
      <c r="AJ176" s="24"/>
      <c r="AK176" s="24"/>
      <c r="AL176" s="24"/>
      <c r="AM176" s="24"/>
      <c r="AN176" s="24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</row>
    <row r="177" spans="1:60" s="18" customFormat="1" ht="20.100000000000001" customHeight="1" x14ac:dyDescent="0.25">
      <c r="M177" s="12"/>
      <c r="N177" s="12"/>
      <c r="O177" s="12"/>
      <c r="P177" s="66"/>
      <c r="Q177" s="12"/>
      <c r="R177" s="19"/>
      <c r="S177" s="19"/>
      <c r="T177" s="19"/>
      <c r="U177" s="30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80"/>
      <c r="AH177" s="19"/>
      <c r="AI177" s="19"/>
      <c r="AJ177" s="24"/>
      <c r="AK177" s="24"/>
      <c r="AL177" s="24"/>
      <c r="AM177" s="24"/>
      <c r="AN177" s="24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</row>
    <row r="178" spans="1:60" s="11" customFormat="1" ht="10.15" customHeight="1" x14ac:dyDescent="0.25">
      <c r="M178" s="8"/>
      <c r="N178" s="8"/>
      <c r="O178" s="8"/>
      <c r="P178" s="151" t="s">
        <v>72</v>
      </c>
      <c r="Q178" s="21"/>
      <c r="R178" s="152" t="s">
        <v>36</v>
      </c>
      <c r="S178" s="152" t="s">
        <v>37</v>
      </c>
      <c r="T178" s="152" t="s">
        <v>38</v>
      </c>
      <c r="U178" s="27"/>
      <c r="V178" s="154" t="s">
        <v>7</v>
      </c>
      <c r="W178" s="154"/>
      <c r="X178" s="154"/>
      <c r="Y178" s="154"/>
      <c r="Z178" s="154"/>
      <c r="AA178" s="154"/>
      <c r="AB178" s="154"/>
      <c r="AC178" s="154"/>
      <c r="AD178" s="154"/>
      <c r="AE178" s="154"/>
      <c r="AF178" s="154"/>
      <c r="AG178" s="154"/>
      <c r="AH178" s="148" t="s">
        <v>8</v>
      </c>
      <c r="AI178" s="148"/>
      <c r="AJ178" s="149" t="s">
        <v>11</v>
      </c>
      <c r="AK178" s="150" t="s">
        <v>32</v>
      </c>
      <c r="AL178" s="167" t="s">
        <v>34</v>
      </c>
      <c r="AM178" s="168" t="s">
        <v>35</v>
      </c>
      <c r="AN178" s="59"/>
      <c r="AO178" s="37"/>
      <c r="AP178" s="37"/>
      <c r="AQ178" s="169"/>
      <c r="AR178" s="169"/>
      <c r="AS178" s="169"/>
      <c r="AT178" s="169"/>
      <c r="AU178" s="169"/>
      <c r="AV178" s="169"/>
      <c r="AW178" s="169"/>
      <c r="AX178" s="169"/>
      <c r="AY178" s="37"/>
      <c r="AZ178" s="37"/>
      <c r="BA178" s="37"/>
      <c r="BB178" s="37"/>
      <c r="BC178" s="37"/>
      <c r="BD178" s="37"/>
      <c r="BE178" s="41"/>
      <c r="BF178" s="41"/>
      <c r="BG178" s="41"/>
      <c r="BH178" s="10"/>
    </row>
    <row r="179" spans="1:60" s="11" customFormat="1" ht="16.5" customHeight="1" x14ac:dyDescent="0.25">
      <c r="A179" s="171" t="s">
        <v>69</v>
      </c>
      <c r="B179" s="171"/>
      <c r="C179" s="171"/>
      <c r="D179" s="171"/>
      <c r="E179" s="171"/>
      <c r="F179" s="171"/>
      <c r="G179" s="171"/>
      <c r="H179" s="171"/>
      <c r="I179" s="171"/>
      <c r="J179" s="171"/>
      <c r="K179" s="171"/>
      <c r="L179" s="171"/>
      <c r="M179" s="171"/>
      <c r="N179" s="171"/>
      <c r="O179" s="1"/>
      <c r="P179" s="151"/>
      <c r="Q179" s="21"/>
      <c r="R179" s="153"/>
      <c r="S179" s="153"/>
      <c r="T179" s="153"/>
      <c r="U179" s="27"/>
      <c r="V179" s="154"/>
      <c r="W179" s="154"/>
      <c r="X179" s="154"/>
      <c r="Y179" s="154"/>
      <c r="Z179" s="154"/>
      <c r="AA179" s="154"/>
      <c r="AB179" s="154"/>
      <c r="AC179" s="154"/>
      <c r="AD179" s="154"/>
      <c r="AE179" s="154"/>
      <c r="AF179" s="154"/>
      <c r="AG179" s="154"/>
      <c r="AH179" s="148"/>
      <c r="AI179" s="148"/>
      <c r="AJ179" s="149"/>
      <c r="AK179" s="150"/>
      <c r="AL179" s="167"/>
      <c r="AM179" s="168"/>
      <c r="AN179" s="59"/>
      <c r="AO179" s="164" t="s">
        <v>12</v>
      </c>
      <c r="AP179" s="165" t="s">
        <v>13</v>
      </c>
      <c r="AQ179" s="145" t="s">
        <v>14</v>
      </c>
      <c r="AR179" s="145"/>
      <c r="AS179" s="146" t="s">
        <v>15</v>
      </c>
      <c r="AT179" s="146"/>
      <c r="AU179" s="166" t="s">
        <v>16</v>
      </c>
      <c r="AV179" s="166"/>
      <c r="AW179" s="170" t="s">
        <v>17</v>
      </c>
      <c r="AX179" s="170"/>
      <c r="AY179" s="136" t="s">
        <v>18</v>
      </c>
      <c r="AZ179" s="137" t="s">
        <v>19</v>
      </c>
      <c r="BA179" s="142" t="s">
        <v>20</v>
      </c>
      <c r="BB179" s="114"/>
      <c r="BC179" s="143" t="s">
        <v>21</v>
      </c>
      <c r="BD179" s="144" t="s">
        <v>22</v>
      </c>
      <c r="BE179" s="138" t="s">
        <v>23</v>
      </c>
      <c r="BF179" s="138"/>
      <c r="BG179" s="138"/>
      <c r="BH179" s="1"/>
    </row>
    <row r="180" spans="1:60" s="11" customFormat="1" ht="10.15" customHeight="1" x14ac:dyDescent="0.25">
      <c r="A180" s="20"/>
      <c r="M180" s="8"/>
      <c r="N180" s="8"/>
      <c r="O180" s="8"/>
      <c r="P180" s="151"/>
      <c r="Q180" s="21"/>
      <c r="R180" s="153"/>
      <c r="S180" s="153"/>
      <c r="T180" s="153"/>
      <c r="U180" s="27"/>
      <c r="V180" s="154"/>
      <c r="W180" s="154"/>
      <c r="X180" s="154"/>
      <c r="Y180" s="154"/>
      <c r="Z180" s="154"/>
      <c r="AA180" s="154"/>
      <c r="AB180" s="154"/>
      <c r="AC180" s="154"/>
      <c r="AD180" s="154"/>
      <c r="AE180" s="154"/>
      <c r="AF180" s="154"/>
      <c r="AG180" s="154"/>
      <c r="AH180" s="148"/>
      <c r="AI180" s="148"/>
      <c r="AJ180" s="149"/>
      <c r="AK180" s="150"/>
      <c r="AL180" s="167"/>
      <c r="AM180" s="168"/>
      <c r="AN180" s="59"/>
      <c r="AO180" s="164"/>
      <c r="AP180" s="165"/>
      <c r="AQ180" s="40">
        <v>1</v>
      </c>
      <c r="AR180" s="40" t="s">
        <v>57</v>
      </c>
      <c r="AS180" s="40">
        <v>12</v>
      </c>
      <c r="AT180" s="53" t="s">
        <v>56</v>
      </c>
      <c r="AU180" s="40">
        <v>1</v>
      </c>
      <c r="AV180" s="40" t="s">
        <v>57</v>
      </c>
      <c r="AW180" s="40">
        <v>12</v>
      </c>
      <c r="AX180" s="53" t="s">
        <v>56</v>
      </c>
      <c r="AY180" s="136"/>
      <c r="AZ180" s="137"/>
      <c r="BA180" s="142"/>
      <c r="BB180" s="53" t="s">
        <v>58</v>
      </c>
      <c r="BC180" s="143"/>
      <c r="BD180" s="144"/>
      <c r="BE180" s="138"/>
      <c r="BF180" s="138"/>
      <c r="BG180" s="138"/>
      <c r="BH180" s="10"/>
    </row>
    <row r="181" spans="1:60" s="11" customFormat="1" ht="13.9" customHeight="1" x14ac:dyDescent="0.25">
      <c r="A181" s="67" t="s">
        <v>310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2"/>
      <c r="P181" s="151"/>
      <c r="Q181" s="21"/>
      <c r="R181" s="153"/>
      <c r="S181" s="153"/>
      <c r="T181" s="153"/>
      <c r="U181" s="27"/>
      <c r="V181" s="154"/>
      <c r="W181" s="154"/>
      <c r="X181" s="154"/>
      <c r="Y181" s="154"/>
      <c r="Z181" s="154"/>
      <c r="AA181" s="154"/>
      <c r="AB181" s="154"/>
      <c r="AC181" s="154"/>
      <c r="AD181" s="154"/>
      <c r="AE181" s="154"/>
      <c r="AF181" s="154"/>
      <c r="AG181" s="154"/>
      <c r="AH181" s="148"/>
      <c r="AI181" s="148"/>
      <c r="AJ181" s="149"/>
      <c r="AK181" s="150"/>
      <c r="AL181" s="167"/>
      <c r="AM181" s="168"/>
      <c r="AN181" s="59"/>
      <c r="AO181" s="164"/>
      <c r="AP181" s="165"/>
      <c r="AQ181" s="41"/>
      <c r="AR181" s="40">
        <v>0.3</v>
      </c>
      <c r="AS181" s="41"/>
      <c r="AT181" s="40">
        <v>0.1</v>
      </c>
      <c r="AU181" s="41"/>
      <c r="AV181" s="40">
        <v>0.3</v>
      </c>
      <c r="AW181" s="41"/>
      <c r="AX181" s="40">
        <v>0.1</v>
      </c>
      <c r="AY181" s="136"/>
      <c r="AZ181" s="137"/>
      <c r="BA181" s="142"/>
      <c r="BB181" s="40">
        <v>0.3</v>
      </c>
      <c r="BC181" s="143"/>
      <c r="BD181" s="144"/>
      <c r="BE181" s="139" t="s">
        <v>59</v>
      </c>
      <c r="BF181" s="140" t="s">
        <v>60</v>
      </c>
      <c r="BG181" s="141" t="s">
        <v>24</v>
      </c>
      <c r="BH181" s="2"/>
    </row>
    <row r="182" spans="1:60" s="11" customFormat="1" ht="10.15" customHeight="1" x14ac:dyDescent="0.25">
      <c r="A182" s="3"/>
      <c r="M182" s="8"/>
      <c r="N182" s="8"/>
      <c r="O182" s="8"/>
      <c r="P182" s="151"/>
      <c r="Q182" s="21"/>
      <c r="R182" s="153"/>
      <c r="S182" s="153"/>
      <c r="T182" s="153"/>
      <c r="U182" s="27"/>
      <c r="V182" s="154"/>
      <c r="W182" s="154"/>
      <c r="X182" s="154"/>
      <c r="Y182" s="154"/>
      <c r="Z182" s="154"/>
      <c r="AA182" s="154"/>
      <c r="AB182" s="154"/>
      <c r="AC182" s="154"/>
      <c r="AD182" s="154"/>
      <c r="AE182" s="154"/>
      <c r="AF182" s="154"/>
      <c r="AG182" s="154"/>
      <c r="AH182" s="148"/>
      <c r="AI182" s="148"/>
      <c r="AJ182" s="149"/>
      <c r="AK182" s="150"/>
      <c r="AL182" s="167"/>
      <c r="AM182" s="168"/>
      <c r="AN182" s="59"/>
      <c r="AO182" s="164"/>
      <c r="AP182" s="165"/>
      <c r="AQ182" s="41"/>
      <c r="AR182" s="60">
        <v>0</v>
      </c>
      <c r="AS182" s="61"/>
      <c r="AT182" s="60">
        <v>0</v>
      </c>
      <c r="AU182" s="62"/>
      <c r="AV182" s="60">
        <v>0</v>
      </c>
      <c r="AW182" s="61"/>
      <c r="AX182" s="60">
        <v>0</v>
      </c>
      <c r="AY182" s="136"/>
      <c r="AZ182" s="137"/>
      <c r="BA182" s="142"/>
      <c r="BB182" s="60">
        <v>0</v>
      </c>
      <c r="BC182" s="143"/>
      <c r="BD182" s="144"/>
      <c r="BE182" s="139"/>
      <c r="BF182" s="140"/>
      <c r="BG182" s="141"/>
      <c r="BH182" s="10"/>
    </row>
    <row r="183" spans="1:60" s="11" customFormat="1" ht="130.9" customHeight="1" x14ac:dyDescent="0.25">
      <c r="A183" s="155" t="s">
        <v>0</v>
      </c>
      <c r="B183" s="156" t="s">
        <v>9</v>
      </c>
      <c r="C183" s="157"/>
      <c r="D183" s="157"/>
      <c r="E183" s="157"/>
      <c r="F183" s="157"/>
      <c r="G183" s="158"/>
      <c r="H183" s="68" t="s">
        <v>10</v>
      </c>
      <c r="I183" s="68" t="s">
        <v>30</v>
      </c>
      <c r="J183" s="68" t="s">
        <v>31</v>
      </c>
      <c r="K183" s="68" t="s">
        <v>33</v>
      </c>
      <c r="L183" s="68" t="s">
        <v>71</v>
      </c>
      <c r="M183" s="159" t="s">
        <v>1</v>
      </c>
      <c r="N183" s="159" t="s">
        <v>6</v>
      </c>
      <c r="O183" s="4"/>
      <c r="P183" s="151"/>
      <c r="Q183" s="21"/>
      <c r="R183" s="153"/>
      <c r="S183" s="153"/>
      <c r="T183" s="153"/>
      <c r="U183" s="27"/>
      <c r="V183" s="71" t="s">
        <v>53</v>
      </c>
      <c r="W183" s="59"/>
      <c r="X183" s="71" t="s">
        <v>54</v>
      </c>
      <c r="Y183" s="59"/>
      <c r="Z183" s="71" t="s">
        <v>40</v>
      </c>
      <c r="AA183" s="59"/>
      <c r="AB183" s="71" t="s">
        <v>43</v>
      </c>
      <c r="AC183" s="9"/>
      <c r="AD183" s="71" t="s">
        <v>55</v>
      </c>
      <c r="AE183" s="77"/>
      <c r="AF183" s="71" t="s">
        <v>68</v>
      </c>
      <c r="AG183" s="154" t="s">
        <v>65</v>
      </c>
      <c r="AH183" s="59"/>
      <c r="AI183" s="82" t="s">
        <v>44</v>
      </c>
      <c r="AJ183" s="92" t="s">
        <v>45</v>
      </c>
      <c r="AK183" s="90" t="s">
        <v>45</v>
      </c>
      <c r="AL183" s="88" t="s">
        <v>48</v>
      </c>
      <c r="AM183" s="94"/>
      <c r="AN183" s="96"/>
      <c r="AO183" s="40">
        <v>50</v>
      </c>
      <c r="AP183" s="40">
        <v>35</v>
      </c>
      <c r="AQ183" s="41">
        <v>27.5</v>
      </c>
      <c r="AR183" s="103">
        <f>AR181*AR182</f>
        <v>0</v>
      </c>
      <c r="AS183" s="41">
        <v>23.5</v>
      </c>
      <c r="AT183" s="46">
        <f>AT181*AT182</f>
        <v>0</v>
      </c>
      <c r="AU183" s="41">
        <v>20.5</v>
      </c>
      <c r="AV183" s="102">
        <f>AV181*AV182</f>
        <v>0</v>
      </c>
      <c r="AW183" s="41">
        <v>16.399999999999999</v>
      </c>
      <c r="AX183" s="43">
        <f>AX181*AX182</f>
        <v>0</v>
      </c>
      <c r="AY183" s="40">
        <v>10</v>
      </c>
      <c r="AZ183" s="40">
        <v>5</v>
      </c>
      <c r="BA183" s="40">
        <v>3</v>
      </c>
      <c r="BB183" s="51">
        <f>BB181*BB182</f>
        <v>0</v>
      </c>
      <c r="BC183" s="40">
        <v>2</v>
      </c>
      <c r="BD183" s="40">
        <v>1</v>
      </c>
      <c r="BE183" s="40">
        <v>1</v>
      </c>
      <c r="BF183" s="40">
        <v>2</v>
      </c>
      <c r="BG183" s="40">
        <v>3</v>
      </c>
      <c r="BH183" s="4"/>
    </row>
    <row r="184" spans="1:60" s="11" customFormat="1" ht="19.899999999999999" customHeight="1" x14ac:dyDescent="0.25">
      <c r="A184" s="155"/>
      <c r="B184" s="161" t="s">
        <v>7</v>
      </c>
      <c r="C184" s="162"/>
      <c r="D184" s="162"/>
      <c r="E184" s="162"/>
      <c r="F184" s="162"/>
      <c r="G184" s="163"/>
      <c r="H184" s="155" t="s">
        <v>8</v>
      </c>
      <c r="I184" s="155" t="s">
        <v>11</v>
      </c>
      <c r="J184" s="155" t="s">
        <v>32</v>
      </c>
      <c r="K184" s="155" t="s">
        <v>34</v>
      </c>
      <c r="L184" s="155" t="s">
        <v>35</v>
      </c>
      <c r="M184" s="160"/>
      <c r="N184" s="160"/>
      <c r="O184" s="4"/>
      <c r="P184" s="151"/>
      <c r="Q184" s="21"/>
      <c r="R184" s="153"/>
      <c r="S184" s="153"/>
      <c r="T184" s="153"/>
      <c r="U184" s="27"/>
      <c r="V184" s="75" t="s">
        <v>61</v>
      </c>
      <c r="W184" s="9"/>
      <c r="X184" s="75" t="s">
        <v>41</v>
      </c>
      <c r="Y184" s="9"/>
      <c r="Z184" s="75" t="s">
        <v>62</v>
      </c>
      <c r="AA184" s="9"/>
      <c r="AB184" s="75" t="s">
        <v>42</v>
      </c>
      <c r="AC184" s="9"/>
      <c r="AD184" s="75" t="s">
        <v>63</v>
      </c>
      <c r="AE184" s="77"/>
      <c r="AF184" s="71" t="s">
        <v>64</v>
      </c>
      <c r="AG184" s="154"/>
      <c r="AH184" s="9"/>
      <c r="AI184" s="82" t="s">
        <v>39</v>
      </c>
      <c r="AJ184" s="93" t="s">
        <v>46</v>
      </c>
      <c r="AK184" s="91" t="s">
        <v>47</v>
      </c>
      <c r="AL184" s="89" t="s">
        <v>49</v>
      </c>
      <c r="AM184" s="95" t="s">
        <v>50</v>
      </c>
      <c r="AN184" s="74"/>
      <c r="AO184" s="40"/>
      <c r="AP184" s="40"/>
      <c r="AQ184" s="41"/>
      <c r="AR184" s="85"/>
      <c r="AS184" s="41"/>
      <c r="AT184" s="85"/>
      <c r="AU184" s="41"/>
      <c r="AV184" s="85"/>
      <c r="AW184" s="41"/>
      <c r="AX184" s="85"/>
      <c r="AY184" s="40"/>
      <c r="AZ184" s="40"/>
      <c r="BA184" s="40"/>
      <c r="BB184" s="85"/>
      <c r="BC184" s="40"/>
      <c r="BD184" s="40"/>
      <c r="BE184" s="40"/>
      <c r="BF184" s="40"/>
      <c r="BG184" s="40"/>
      <c r="BH184" s="4"/>
    </row>
    <row r="185" spans="1:60" s="11" customFormat="1" ht="19.899999999999999" customHeight="1" x14ac:dyDescent="0.25">
      <c r="A185" s="155"/>
      <c r="B185" s="161" t="s">
        <v>27</v>
      </c>
      <c r="C185" s="162"/>
      <c r="D185" s="162"/>
      <c r="E185" s="162"/>
      <c r="F185" s="163"/>
      <c r="G185" s="155" t="s">
        <v>28</v>
      </c>
      <c r="H185" s="155"/>
      <c r="I185" s="155"/>
      <c r="J185" s="155"/>
      <c r="K185" s="155"/>
      <c r="L185" s="155"/>
      <c r="M185" s="160"/>
      <c r="N185" s="160"/>
      <c r="O185" s="4"/>
      <c r="P185" s="151"/>
      <c r="Q185" s="21"/>
      <c r="R185" s="153"/>
      <c r="S185" s="153"/>
      <c r="T185" s="153"/>
      <c r="U185" s="27"/>
      <c r="V185" s="76">
        <v>30</v>
      </c>
      <c r="W185" s="70"/>
      <c r="X185" s="76">
        <v>22.5</v>
      </c>
      <c r="Y185" s="70"/>
      <c r="Z185" s="76">
        <v>15</v>
      </c>
      <c r="AA185" s="70"/>
      <c r="AB185" s="76">
        <v>11.25</v>
      </c>
      <c r="AC185" s="72"/>
      <c r="AD185" s="76"/>
      <c r="AE185" s="59"/>
      <c r="AF185" s="59"/>
      <c r="AG185" s="154"/>
      <c r="AH185" s="9"/>
      <c r="AI185" s="82">
        <v>6</v>
      </c>
      <c r="AJ185" s="93" t="s">
        <v>66</v>
      </c>
      <c r="AK185" s="91" t="s">
        <v>66</v>
      </c>
      <c r="AL185" s="89" t="s">
        <v>67</v>
      </c>
      <c r="AM185" s="95" t="s">
        <v>51</v>
      </c>
      <c r="AN185" s="74"/>
      <c r="AO185" s="40"/>
      <c r="AP185" s="40"/>
      <c r="AQ185" s="41"/>
      <c r="AR185" s="85"/>
      <c r="AS185" s="41"/>
      <c r="AT185" s="85"/>
      <c r="AU185" s="41"/>
      <c r="AV185" s="85"/>
      <c r="AW185" s="41"/>
      <c r="AX185" s="85"/>
      <c r="AY185" s="40"/>
      <c r="AZ185" s="40"/>
      <c r="BA185" s="40"/>
      <c r="BB185" s="85"/>
      <c r="BC185" s="40"/>
      <c r="BD185" s="40"/>
      <c r="BE185" s="40"/>
      <c r="BF185" s="40"/>
      <c r="BG185" s="40"/>
      <c r="BH185" s="4"/>
    </row>
    <row r="186" spans="1:60" s="11" customFormat="1" ht="19.899999999999999" customHeight="1" x14ac:dyDescent="0.25">
      <c r="A186" s="155"/>
      <c r="B186" s="69" t="s">
        <v>2</v>
      </c>
      <c r="C186" s="69" t="s">
        <v>3</v>
      </c>
      <c r="D186" s="69" t="s">
        <v>4</v>
      </c>
      <c r="E186" s="69" t="s">
        <v>5</v>
      </c>
      <c r="F186" s="69" t="s">
        <v>29</v>
      </c>
      <c r="G186" s="155"/>
      <c r="H186" s="155"/>
      <c r="I186" s="155"/>
      <c r="J186" s="155"/>
      <c r="K186" s="155"/>
      <c r="L186" s="155"/>
      <c r="M186" s="160"/>
      <c r="N186" s="160"/>
      <c r="O186" s="4"/>
      <c r="P186" s="151"/>
      <c r="Q186" s="21"/>
      <c r="R186" s="153"/>
      <c r="S186" s="153"/>
      <c r="T186" s="153"/>
      <c r="U186" s="28"/>
      <c r="V186" s="73">
        <v>0.4</v>
      </c>
      <c r="W186" s="74"/>
      <c r="X186" s="73">
        <v>0.3</v>
      </c>
      <c r="Y186" s="74"/>
      <c r="Z186" s="73">
        <v>0.2</v>
      </c>
      <c r="AA186" s="74"/>
      <c r="AB186" s="74">
        <v>0.15</v>
      </c>
      <c r="AC186" s="74"/>
      <c r="AD186" s="73">
        <v>0.4</v>
      </c>
      <c r="AE186" s="26"/>
      <c r="AF186" s="73">
        <v>0.3</v>
      </c>
      <c r="AG186" s="154"/>
      <c r="AH186" s="9"/>
      <c r="AI186" s="83">
        <v>0.1</v>
      </c>
      <c r="AJ186" s="93">
        <v>4.5999999999999996</v>
      </c>
      <c r="AK186" s="91">
        <v>4.5999999999999996</v>
      </c>
      <c r="AL186" s="89" t="s">
        <v>70</v>
      </c>
      <c r="AM186" s="95" t="s">
        <v>52</v>
      </c>
      <c r="AN186" s="74"/>
      <c r="AO186" s="40"/>
      <c r="AP186" s="40"/>
      <c r="AQ186" s="41"/>
      <c r="AR186" s="85"/>
      <c r="AS186" s="41"/>
      <c r="AT186" s="85"/>
      <c r="AU186" s="41"/>
      <c r="AV186" s="85"/>
      <c r="AW186" s="41"/>
      <c r="AX186" s="85"/>
      <c r="AY186" s="40"/>
      <c r="AZ186" s="40"/>
      <c r="BA186" s="40"/>
      <c r="BB186" s="85"/>
      <c r="BC186" s="40"/>
      <c r="BD186" s="40"/>
      <c r="BE186" s="40"/>
      <c r="BF186" s="40"/>
      <c r="BG186" s="40"/>
      <c r="BH186" s="4"/>
    </row>
    <row r="187" spans="1:60" s="12" customFormat="1" ht="25.15" customHeight="1" x14ac:dyDescent="0.25">
      <c r="A187" s="63" t="s">
        <v>167</v>
      </c>
      <c r="B187" s="32">
        <v>30</v>
      </c>
      <c r="C187" s="32">
        <f t="shared" ref="C187:C193" si="399">X187</f>
        <v>0</v>
      </c>
      <c r="D187" s="32">
        <f t="shared" ref="D187:D216" si="400">Z187</f>
        <v>0</v>
      </c>
      <c r="E187" s="32">
        <f>AB187</f>
        <v>0</v>
      </c>
      <c r="F187" s="32">
        <f>AD187</f>
        <v>0</v>
      </c>
      <c r="G187" s="32">
        <f>AF187</f>
        <v>0</v>
      </c>
      <c r="H187" s="32">
        <v>3</v>
      </c>
      <c r="I187" s="87">
        <f>AJ187</f>
        <v>0</v>
      </c>
      <c r="J187" s="86">
        <f>AK187</f>
        <v>0</v>
      </c>
      <c r="K187" s="87">
        <f>AL187</f>
        <v>0</v>
      </c>
      <c r="L187" s="33">
        <v>6.3</v>
      </c>
      <c r="M187" s="34">
        <f t="shared" ref="M187:M216" si="401">SUM(B187:L187)</f>
        <v>39.299999999999997</v>
      </c>
      <c r="N187" s="125">
        <v>1</v>
      </c>
      <c r="O187" s="7"/>
      <c r="P187" s="151"/>
      <c r="Q187" s="147"/>
      <c r="R187" s="107"/>
      <c r="S187" s="108"/>
      <c r="T187" s="112"/>
      <c r="U187" s="36">
        <v>0</v>
      </c>
      <c r="V187" s="84">
        <f>U187*V186</f>
        <v>0</v>
      </c>
      <c r="W187" s="36">
        <v>0</v>
      </c>
      <c r="X187" s="78">
        <f>W187*X186</f>
        <v>0</v>
      </c>
      <c r="Y187" s="36">
        <v>0</v>
      </c>
      <c r="Z187" s="78">
        <f>Y187*Z186</f>
        <v>0</v>
      </c>
      <c r="AA187" s="36">
        <v>0</v>
      </c>
      <c r="AB187" s="78">
        <f>AA187*AB186</f>
        <v>0</v>
      </c>
      <c r="AC187" s="36">
        <v>0</v>
      </c>
      <c r="AD187" s="78">
        <f>AC187*AD186</f>
        <v>0</v>
      </c>
      <c r="AE187" s="36">
        <v>0</v>
      </c>
      <c r="AF187" s="78">
        <f>AE187*AF186</f>
        <v>0</v>
      </c>
      <c r="AG187" s="98">
        <f>V187+X187+Z187+AB187+AD187+AF187</f>
        <v>0</v>
      </c>
      <c r="AH187" s="36">
        <v>0</v>
      </c>
      <c r="AI187" s="106">
        <f>AH187*AI186</f>
        <v>0</v>
      </c>
      <c r="AJ187" s="115">
        <v>0</v>
      </c>
      <c r="AK187" s="116">
        <v>0</v>
      </c>
      <c r="AL187" s="117">
        <v>0</v>
      </c>
      <c r="AM187" s="118">
        <v>0</v>
      </c>
      <c r="AN187" s="97"/>
      <c r="AO187" s="42">
        <f>(M187-L187)/100*50</f>
        <v>16.5</v>
      </c>
      <c r="AP187" s="99">
        <f>(M187-L187)/100*35</f>
        <v>11.55</v>
      </c>
      <c r="AQ187" s="104">
        <f>(M187-L187)/100*27.5</f>
        <v>9.0750000000000011</v>
      </c>
      <c r="AR187" s="105">
        <f>(M187-L187)/100*AR183+AQ187</f>
        <v>9.0750000000000011</v>
      </c>
      <c r="AS187" s="100">
        <f t="shared" ref="AS187:AS195" si="402">(M187-L187)/100*23.5</f>
        <v>7.7550000000000008</v>
      </c>
      <c r="AT187" s="45">
        <f>(M187-L187)/100*AT183+AS187</f>
        <v>7.7550000000000008</v>
      </c>
      <c r="AU187" s="101">
        <f>(M187-L187)/100*20.5</f>
        <v>6.7650000000000006</v>
      </c>
      <c r="AV187" s="101">
        <f>(M187-L187)/100*AV183+AU187</f>
        <v>6.7650000000000006</v>
      </c>
      <c r="AW187" s="44">
        <f>(M187-L187)/100*16.4</f>
        <v>5.4119999999999999</v>
      </c>
      <c r="AX187" s="44">
        <f>(M187-L187)/100*AX183+AW187</f>
        <v>5.4119999999999999</v>
      </c>
      <c r="AY187" s="48">
        <f>(M187-L187)/100*10</f>
        <v>3.3000000000000003</v>
      </c>
      <c r="AZ187" s="47">
        <f>(M187-L187)/100*5</f>
        <v>1.6500000000000001</v>
      </c>
      <c r="BA187" s="49">
        <f>(M187-L187)/100*3</f>
        <v>0.99</v>
      </c>
      <c r="BB187" s="52">
        <f>(M187-L187)/100*BB183</f>
        <v>0</v>
      </c>
      <c r="BC187" s="54">
        <f>(M187-L187)/100*2</f>
        <v>0.66</v>
      </c>
      <c r="BD187" s="55">
        <f>(M187-L187)/100*1</f>
        <v>0.33</v>
      </c>
      <c r="BE187" s="56">
        <f>(M187-L187)/100*1</f>
        <v>0.33</v>
      </c>
      <c r="BF187" s="57">
        <f>(M187-L187)/100*2</f>
        <v>0.66</v>
      </c>
      <c r="BG187" s="58">
        <f>(M187-L187)/100*3</f>
        <v>0.99</v>
      </c>
      <c r="BH187" s="5"/>
    </row>
    <row r="188" spans="1:60" s="12" customFormat="1" ht="25.15" customHeight="1" x14ac:dyDescent="0.25">
      <c r="A188" s="63" t="s">
        <v>186</v>
      </c>
      <c r="B188" s="32">
        <v>20</v>
      </c>
      <c r="C188" s="32">
        <f t="shared" si="399"/>
        <v>0</v>
      </c>
      <c r="D188" s="32">
        <f t="shared" si="400"/>
        <v>0</v>
      </c>
      <c r="E188" s="32">
        <f>AB188</f>
        <v>0</v>
      </c>
      <c r="F188" s="32">
        <f>AD188</f>
        <v>0</v>
      </c>
      <c r="G188" s="32">
        <v>1.8</v>
      </c>
      <c r="H188" s="32">
        <v>3.7</v>
      </c>
      <c r="I188" s="87">
        <v>4</v>
      </c>
      <c r="J188" s="86">
        <f t="shared" ref="J188:J216" si="403">AK188</f>
        <v>0</v>
      </c>
      <c r="K188" s="87">
        <f t="shared" ref="K188:K216" si="404">AL188</f>
        <v>0</v>
      </c>
      <c r="L188" s="33">
        <v>5.66</v>
      </c>
      <c r="M188" s="34">
        <f t="shared" si="401"/>
        <v>35.159999999999997</v>
      </c>
      <c r="N188" s="125">
        <v>2</v>
      </c>
      <c r="O188" s="7"/>
      <c r="P188" s="151"/>
      <c r="Q188" s="147"/>
      <c r="R188" s="109"/>
      <c r="S188" s="113"/>
      <c r="T188" s="112"/>
      <c r="U188" s="36">
        <v>0</v>
      </c>
      <c r="V188" s="84">
        <f>U188*V186</f>
        <v>0</v>
      </c>
      <c r="W188" s="36">
        <v>0</v>
      </c>
      <c r="X188" s="78">
        <f>W188*X186</f>
        <v>0</v>
      </c>
      <c r="Y188" s="36">
        <v>0</v>
      </c>
      <c r="Z188" s="78">
        <f>Y188*Z186</f>
        <v>0</v>
      </c>
      <c r="AA188" s="36">
        <v>0</v>
      </c>
      <c r="AB188" s="78">
        <f>AA188*AB186</f>
        <v>0</v>
      </c>
      <c r="AC188" s="36">
        <v>0</v>
      </c>
      <c r="AD188" s="78">
        <f>AC188*AD186</f>
        <v>0</v>
      </c>
      <c r="AE188" s="36">
        <v>0</v>
      </c>
      <c r="AF188" s="78">
        <f>AE188*AF186</f>
        <v>0</v>
      </c>
      <c r="AG188" s="98">
        <f t="shared" ref="AG188:AG195" si="405">V188+X188+Z188+AB188+AD188+AF188</f>
        <v>0</v>
      </c>
      <c r="AH188" s="36">
        <v>0</v>
      </c>
      <c r="AI188" s="106">
        <f>AH188*AI186</f>
        <v>0</v>
      </c>
      <c r="AJ188" s="115">
        <v>0</v>
      </c>
      <c r="AK188" s="116">
        <v>0</v>
      </c>
      <c r="AL188" s="117">
        <v>0</v>
      </c>
      <c r="AM188" s="118">
        <v>0</v>
      </c>
      <c r="AN188" s="97"/>
      <c r="AO188" s="42">
        <f t="shared" ref="AO188:AO195" si="406">(M188-L188)/100*50</f>
        <v>14.75</v>
      </c>
      <c r="AP188" s="99">
        <f t="shared" ref="AP188:AP195" si="407">(M188-L188)/100*35</f>
        <v>10.324999999999999</v>
      </c>
      <c r="AQ188" s="104">
        <f t="shared" ref="AQ188:AQ195" si="408">(M188-L188)/100*27.5</f>
        <v>8.1124999999999989</v>
      </c>
      <c r="AR188" s="105">
        <f t="shared" ref="AR188:AR195" si="409">(M188-L188)/100*AR184+AQ188</f>
        <v>8.1124999999999989</v>
      </c>
      <c r="AS188" s="100">
        <f t="shared" si="402"/>
        <v>6.9324999999999992</v>
      </c>
      <c r="AT188" s="45">
        <f t="shared" ref="AT188:AT195" si="410">(M188-L188)/100*AT184+AS188</f>
        <v>6.9324999999999992</v>
      </c>
      <c r="AU188" s="101">
        <f t="shared" ref="AU188:AU195" si="411">(M188-L188)/100*20.5</f>
        <v>6.0474999999999994</v>
      </c>
      <c r="AV188" s="101">
        <f t="shared" ref="AV188:AV195" si="412">(M188-L188)/100*AV184+AU188</f>
        <v>6.0474999999999994</v>
      </c>
      <c r="AW188" s="44">
        <f t="shared" ref="AW188:AW195" si="413">(M188-L188)/100*16.4</f>
        <v>4.8379999999999992</v>
      </c>
      <c r="AX188" s="44">
        <f t="shared" ref="AX188:AX195" si="414">(M188-L188)/100*AX184+AW188</f>
        <v>4.8379999999999992</v>
      </c>
      <c r="AY188" s="48">
        <f t="shared" ref="AY188:AY195" si="415">(M188-L188)/100*10</f>
        <v>2.9499999999999997</v>
      </c>
      <c r="AZ188" s="47">
        <f t="shared" ref="AZ188:AZ195" si="416">(M188-L188)/100*5</f>
        <v>1.4749999999999999</v>
      </c>
      <c r="BA188" s="49">
        <f t="shared" ref="BA188:BA195" si="417">(M188-L188)/100*3</f>
        <v>0.88500000000000001</v>
      </c>
      <c r="BB188" s="52">
        <f t="shared" ref="BB188:BB195" si="418">(M188-L188)/100*BB184</f>
        <v>0</v>
      </c>
      <c r="BC188" s="54">
        <f t="shared" ref="BC188:BC195" si="419">(M188-L188)/100*2</f>
        <v>0.59</v>
      </c>
      <c r="BD188" s="55">
        <f t="shared" ref="BD188:BD195" si="420">(M188-L188)/100*1</f>
        <v>0.29499999999999998</v>
      </c>
      <c r="BE188" s="56">
        <f t="shared" ref="BE188:BE195" si="421">(M188-L188)/100*1</f>
        <v>0.29499999999999998</v>
      </c>
      <c r="BF188" s="57">
        <f t="shared" ref="BF188:BF195" si="422">(M188-L188)/100*2</f>
        <v>0.59</v>
      </c>
      <c r="BG188" s="58">
        <f t="shared" ref="BG188:BG195" si="423">(M188-L188)/100*3</f>
        <v>0.88500000000000001</v>
      </c>
      <c r="BH188" s="5"/>
    </row>
    <row r="189" spans="1:60" s="12" customFormat="1" ht="25.15" customHeight="1" x14ac:dyDescent="0.25">
      <c r="A189" s="63" t="s">
        <v>314</v>
      </c>
      <c r="B189" s="32">
        <v>18.8</v>
      </c>
      <c r="C189" s="32">
        <f t="shared" si="399"/>
        <v>0</v>
      </c>
      <c r="D189" s="32">
        <f t="shared" si="400"/>
        <v>0</v>
      </c>
      <c r="E189" s="32">
        <f>AB189</f>
        <v>0</v>
      </c>
      <c r="F189" s="32">
        <v>3.2</v>
      </c>
      <c r="G189" s="32">
        <v>1.8</v>
      </c>
      <c r="H189" s="32">
        <v>4.4000000000000004</v>
      </c>
      <c r="I189" s="87">
        <f>AJ189</f>
        <v>0</v>
      </c>
      <c r="J189" s="86">
        <f t="shared" si="403"/>
        <v>0</v>
      </c>
      <c r="K189" s="87">
        <f t="shared" si="404"/>
        <v>0</v>
      </c>
      <c r="L189" s="33">
        <v>5.53</v>
      </c>
      <c r="M189" s="34">
        <f t="shared" si="401"/>
        <v>33.730000000000004</v>
      </c>
      <c r="N189" s="125">
        <v>3</v>
      </c>
      <c r="O189" s="6"/>
      <c r="P189" s="151"/>
      <c r="Q189" s="147"/>
      <c r="R189" s="107"/>
      <c r="S189" s="113"/>
      <c r="T189" s="112"/>
      <c r="U189" s="36">
        <v>0</v>
      </c>
      <c r="V189" s="84">
        <f>U189*V186</f>
        <v>0</v>
      </c>
      <c r="W189" s="36">
        <v>0</v>
      </c>
      <c r="X189" s="78">
        <f>W189*X186</f>
        <v>0</v>
      </c>
      <c r="Y189" s="36">
        <v>0</v>
      </c>
      <c r="Z189" s="78">
        <f>Y189*Z186</f>
        <v>0</v>
      </c>
      <c r="AA189" s="36">
        <v>0</v>
      </c>
      <c r="AB189" s="78">
        <f>AA189*AB186</f>
        <v>0</v>
      </c>
      <c r="AC189" s="36">
        <v>0</v>
      </c>
      <c r="AD189" s="78">
        <f>AC189*AD186</f>
        <v>0</v>
      </c>
      <c r="AE189" s="36">
        <v>0</v>
      </c>
      <c r="AF189" s="78">
        <f>AE189*AF186</f>
        <v>0</v>
      </c>
      <c r="AG189" s="98">
        <f t="shared" si="405"/>
        <v>0</v>
      </c>
      <c r="AH189" s="36">
        <v>0</v>
      </c>
      <c r="AI189" s="106">
        <f>AH189*AI186</f>
        <v>0</v>
      </c>
      <c r="AJ189" s="115">
        <v>0</v>
      </c>
      <c r="AK189" s="116">
        <v>0</v>
      </c>
      <c r="AL189" s="117">
        <v>0</v>
      </c>
      <c r="AM189" s="118">
        <v>0</v>
      </c>
      <c r="AN189" s="97"/>
      <c r="AO189" s="42">
        <f t="shared" si="406"/>
        <v>14.100000000000001</v>
      </c>
      <c r="AP189" s="99">
        <f t="shared" si="407"/>
        <v>9.870000000000001</v>
      </c>
      <c r="AQ189" s="104">
        <f t="shared" si="408"/>
        <v>7.7550000000000008</v>
      </c>
      <c r="AR189" s="105">
        <f t="shared" si="409"/>
        <v>7.7550000000000008</v>
      </c>
      <c r="AS189" s="100">
        <f t="shared" si="402"/>
        <v>6.6270000000000007</v>
      </c>
      <c r="AT189" s="45">
        <f t="shared" si="410"/>
        <v>6.6270000000000007</v>
      </c>
      <c r="AU189" s="101">
        <f t="shared" si="411"/>
        <v>5.7810000000000006</v>
      </c>
      <c r="AV189" s="101">
        <f t="shared" si="412"/>
        <v>5.7810000000000006</v>
      </c>
      <c r="AW189" s="44">
        <f t="shared" si="413"/>
        <v>4.6248000000000005</v>
      </c>
      <c r="AX189" s="44">
        <f t="shared" si="414"/>
        <v>4.6248000000000005</v>
      </c>
      <c r="AY189" s="48">
        <f t="shared" si="415"/>
        <v>2.8200000000000003</v>
      </c>
      <c r="AZ189" s="47">
        <f t="shared" si="416"/>
        <v>1.4100000000000001</v>
      </c>
      <c r="BA189" s="49">
        <f t="shared" si="417"/>
        <v>0.84600000000000009</v>
      </c>
      <c r="BB189" s="52">
        <f t="shared" si="418"/>
        <v>0</v>
      </c>
      <c r="BC189" s="54">
        <f t="shared" si="419"/>
        <v>0.56400000000000006</v>
      </c>
      <c r="BD189" s="55">
        <f t="shared" si="420"/>
        <v>0.28200000000000003</v>
      </c>
      <c r="BE189" s="56">
        <f t="shared" si="421"/>
        <v>0.28200000000000003</v>
      </c>
      <c r="BF189" s="57">
        <f t="shared" si="422"/>
        <v>0.56400000000000006</v>
      </c>
      <c r="BG189" s="58">
        <f t="shared" si="423"/>
        <v>0.84600000000000009</v>
      </c>
      <c r="BH189" s="5"/>
    </row>
    <row r="190" spans="1:60" s="12" customFormat="1" ht="25.15" customHeight="1" x14ac:dyDescent="0.25">
      <c r="A190" s="63" t="s">
        <v>168</v>
      </c>
      <c r="B190" s="32">
        <v>19.2</v>
      </c>
      <c r="C190" s="32">
        <f t="shared" si="399"/>
        <v>0</v>
      </c>
      <c r="D190" s="32">
        <f t="shared" si="400"/>
        <v>0</v>
      </c>
      <c r="E190" s="32">
        <f>AB190</f>
        <v>0</v>
      </c>
      <c r="F190" s="32">
        <f t="shared" ref="F190:F216" si="424">AD190</f>
        <v>0</v>
      </c>
      <c r="G190" s="32">
        <f>AF190</f>
        <v>0</v>
      </c>
      <c r="H190" s="32">
        <v>3.9</v>
      </c>
      <c r="I190" s="87">
        <f>AJ190</f>
        <v>0</v>
      </c>
      <c r="J190" s="86">
        <f t="shared" si="403"/>
        <v>0</v>
      </c>
      <c r="K190" s="87">
        <f t="shared" si="404"/>
        <v>0</v>
      </c>
      <c r="L190" s="33">
        <v>8.08</v>
      </c>
      <c r="M190" s="34">
        <f t="shared" si="401"/>
        <v>31.18</v>
      </c>
      <c r="N190" s="125">
        <v>4</v>
      </c>
      <c r="O190" s="6"/>
      <c r="P190" s="151"/>
      <c r="Q190" s="147"/>
      <c r="R190" s="110"/>
      <c r="S190" s="111"/>
      <c r="T190" s="112"/>
      <c r="U190" s="36">
        <v>0</v>
      </c>
      <c r="V190" s="84">
        <f>U190*V186</f>
        <v>0</v>
      </c>
      <c r="W190" s="36">
        <v>0</v>
      </c>
      <c r="X190" s="78">
        <f>W190*X186</f>
        <v>0</v>
      </c>
      <c r="Y190" s="36">
        <v>0</v>
      </c>
      <c r="Z190" s="78">
        <f>Y190*Z186</f>
        <v>0</v>
      </c>
      <c r="AA190" s="36">
        <v>0</v>
      </c>
      <c r="AB190" s="78">
        <f>AA190*AB186</f>
        <v>0</v>
      </c>
      <c r="AC190" s="36">
        <v>0</v>
      </c>
      <c r="AD190" s="78">
        <f>AC190*AD186</f>
        <v>0</v>
      </c>
      <c r="AE190" s="36">
        <v>0</v>
      </c>
      <c r="AF190" s="78">
        <f>AE190*AF186</f>
        <v>0</v>
      </c>
      <c r="AG190" s="98">
        <f t="shared" si="405"/>
        <v>0</v>
      </c>
      <c r="AH190" s="36">
        <v>0</v>
      </c>
      <c r="AI190" s="106">
        <f>AH190*AI186</f>
        <v>0</v>
      </c>
      <c r="AJ190" s="115">
        <v>0</v>
      </c>
      <c r="AK190" s="116">
        <v>0</v>
      </c>
      <c r="AL190" s="117">
        <v>0</v>
      </c>
      <c r="AM190" s="118">
        <v>0</v>
      </c>
      <c r="AN190" s="97"/>
      <c r="AO190" s="42">
        <f t="shared" si="406"/>
        <v>11.55</v>
      </c>
      <c r="AP190" s="99">
        <f t="shared" si="407"/>
        <v>8.0850000000000009</v>
      </c>
      <c r="AQ190" s="104">
        <f t="shared" si="408"/>
        <v>6.3525</v>
      </c>
      <c r="AR190" s="105">
        <f t="shared" si="409"/>
        <v>6.3525</v>
      </c>
      <c r="AS190" s="100">
        <f t="shared" si="402"/>
        <v>5.4285000000000005</v>
      </c>
      <c r="AT190" s="45">
        <f t="shared" si="410"/>
        <v>5.4285000000000005</v>
      </c>
      <c r="AU190" s="101">
        <f t="shared" si="411"/>
        <v>4.7355</v>
      </c>
      <c r="AV190" s="101">
        <f t="shared" si="412"/>
        <v>4.7355</v>
      </c>
      <c r="AW190" s="44">
        <f t="shared" si="413"/>
        <v>3.7883999999999998</v>
      </c>
      <c r="AX190" s="44">
        <f t="shared" si="414"/>
        <v>3.7883999999999998</v>
      </c>
      <c r="AY190" s="48">
        <f t="shared" si="415"/>
        <v>2.31</v>
      </c>
      <c r="AZ190" s="47">
        <f t="shared" si="416"/>
        <v>1.155</v>
      </c>
      <c r="BA190" s="49">
        <f t="shared" si="417"/>
        <v>0.69300000000000006</v>
      </c>
      <c r="BB190" s="52">
        <f t="shared" si="418"/>
        <v>0</v>
      </c>
      <c r="BC190" s="54">
        <f t="shared" si="419"/>
        <v>0.46200000000000002</v>
      </c>
      <c r="BD190" s="55">
        <f t="shared" si="420"/>
        <v>0.23100000000000001</v>
      </c>
      <c r="BE190" s="56">
        <f t="shared" si="421"/>
        <v>0.23100000000000001</v>
      </c>
      <c r="BF190" s="57">
        <f t="shared" si="422"/>
        <v>0.46200000000000002</v>
      </c>
      <c r="BG190" s="58">
        <f t="shared" si="423"/>
        <v>0.69300000000000006</v>
      </c>
      <c r="BH190" s="5"/>
    </row>
    <row r="191" spans="1:60" s="12" customFormat="1" ht="25.15" customHeight="1" x14ac:dyDescent="0.25">
      <c r="A191" s="63" t="s">
        <v>164</v>
      </c>
      <c r="B191" s="32">
        <v>12.8</v>
      </c>
      <c r="C191" s="32">
        <f t="shared" si="399"/>
        <v>0</v>
      </c>
      <c r="D191" s="32">
        <f t="shared" si="400"/>
        <v>0</v>
      </c>
      <c r="E191" s="32">
        <f>AB191</f>
        <v>0</v>
      </c>
      <c r="F191" s="32">
        <f t="shared" si="424"/>
        <v>0</v>
      </c>
      <c r="G191" s="32">
        <v>1.8</v>
      </c>
      <c r="H191" s="32">
        <v>6</v>
      </c>
      <c r="I191" s="87">
        <v>4</v>
      </c>
      <c r="J191" s="86">
        <f t="shared" si="403"/>
        <v>0</v>
      </c>
      <c r="K191" s="87">
        <f t="shared" si="404"/>
        <v>0</v>
      </c>
      <c r="L191" s="33">
        <v>4.92</v>
      </c>
      <c r="M191" s="34">
        <f t="shared" si="401"/>
        <v>29.520000000000003</v>
      </c>
      <c r="N191" s="125">
        <v>5</v>
      </c>
      <c r="O191" s="6"/>
      <c r="P191" s="151"/>
      <c r="Q191" s="147"/>
      <c r="R191" s="107"/>
      <c r="S191" s="113"/>
      <c r="T191" s="112"/>
      <c r="U191" s="36">
        <v>0</v>
      </c>
      <c r="V191" s="84">
        <f>U191*V186</f>
        <v>0</v>
      </c>
      <c r="W191" s="36">
        <v>0</v>
      </c>
      <c r="X191" s="78">
        <f>W191*X186</f>
        <v>0</v>
      </c>
      <c r="Y191" s="36">
        <v>0</v>
      </c>
      <c r="Z191" s="78">
        <f>Y191*Z186</f>
        <v>0</v>
      </c>
      <c r="AA191" s="36">
        <v>0</v>
      </c>
      <c r="AB191" s="78">
        <f>AA191*AB186</f>
        <v>0</v>
      </c>
      <c r="AC191" s="36">
        <v>0</v>
      </c>
      <c r="AD191" s="78">
        <f>AC191*AD186</f>
        <v>0</v>
      </c>
      <c r="AE191" s="36">
        <v>0</v>
      </c>
      <c r="AF191" s="78">
        <f>AE191*AF186</f>
        <v>0</v>
      </c>
      <c r="AG191" s="98">
        <f t="shared" si="405"/>
        <v>0</v>
      </c>
      <c r="AH191" s="36">
        <v>0</v>
      </c>
      <c r="AI191" s="106">
        <f>AH191*AI186</f>
        <v>0</v>
      </c>
      <c r="AJ191" s="115">
        <v>0</v>
      </c>
      <c r="AK191" s="116">
        <v>0</v>
      </c>
      <c r="AL191" s="117">
        <v>0</v>
      </c>
      <c r="AM191" s="118">
        <v>0</v>
      </c>
      <c r="AN191" s="97"/>
      <c r="AO191" s="42">
        <f t="shared" si="406"/>
        <v>12.3</v>
      </c>
      <c r="AP191" s="99">
        <f t="shared" si="407"/>
        <v>8.6100000000000012</v>
      </c>
      <c r="AQ191" s="104">
        <f t="shared" si="408"/>
        <v>6.7650000000000006</v>
      </c>
      <c r="AR191" s="105">
        <f t="shared" si="409"/>
        <v>8.9974500000000006</v>
      </c>
      <c r="AS191" s="100">
        <f t="shared" si="402"/>
        <v>5.7810000000000006</v>
      </c>
      <c r="AT191" s="45">
        <f t="shared" si="410"/>
        <v>7.6887300000000014</v>
      </c>
      <c r="AU191" s="101">
        <f t="shared" si="411"/>
        <v>5.0430000000000001</v>
      </c>
      <c r="AV191" s="101">
        <f t="shared" si="412"/>
        <v>6.7071900000000007</v>
      </c>
      <c r="AW191" s="44">
        <f t="shared" si="413"/>
        <v>4.0343999999999998</v>
      </c>
      <c r="AX191" s="44">
        <f t="shared" si="414"/>
        <v>5.3657519999999996</v>
      </c>
      <c r="AY191" s="48">
        <f t="shared" si="415"/>
        <v>2.4600000000000004</v>
      </c>
      <c r="AZ191" s="47">
        <f t="shared" si="416"/>
        <v>1.2300000000000002</v>
      </c>
      <c r="BA191" s="49">
        <f t="shared" si="417"/>
        <v>0.7380000000000001</v>
      </c>
      <c r="BB191" s="52">
        <f t="shared" si="418"/>
        <v>0</v>
      </c>
      <c r="BC191" s="54">
        <f t="shared" si="419"/>
        <v>0.49200000000000005</v>
      </c>
      <c r="BD191" s="55">
        <f t="shared" si="420"/>
        <v>0.24600000000000002</v>
      </c>
      <c r="BE191" s="56">
        <f t="shared" si="421"/>
        <v>0.24600000000000002</v>
      </c>
      <c r="BF191" s="57">
        <f t="shared" si="422"/>
        <v>0.49200000000000005</v>
      </c>
      <c r="BG191" s="58">
        <f t="shared" si="423"/>
        <v>0.7380000000000001</v>
      </c>
      <c r="BH191" s="5"/>
    </row>
    <row r="192" spans="1:60" s="12" customFormat="1" ht="25.15" customHeight="1" x14ac:dyDescent="0.25">
      <c r="A192" s="63" t="s">
        <v>184</v>
      </c>
      <c r="B192" s="32">
        <v>11.6</v>
      </c>
      <c r="C192" s="32">
        <f t="shared" si="399"/>
        <v>0</v>
      </c>
      <c r="D192" s="32">
        <f t="shared" si="400"/>
        <v>0</v>
      </c>
      <c r="E192" s="32">
        <v>5.0999999999999996</v>
      </c>
      <c r="F192" s="32">
        <f t="shared" si="424"/>
        <v>0</v>
      </c>
      <c r="G192" s="32">
        <f>AF192</f>
        <v>0</v>
      </c>
      <c r="H192" s="32">
        <v>6</v>
      </c>
      <c r="I192" s="87">
        <f t="shared" ref="I192:I216" si="425">AJ192</f>
        <v>0</v>
      </c>
      <c r="J192" s="86">
        <f t="shared" si="403"/>
        <v>0</v>
      </c>
      <c r="K192" s="87">
        <f t="shared" si="404"/>
        <v>0</v>
      </c>
      <c r="L192" s="33">
        <v>4.24</v>
      </c>
      <c r="M192" s="34">
        <f t="shared" si="401"/>
        <v>26.939999999999998</v>
      </c>
      <c r="N192" s="125">
        <v>6</v>
      </c>
      <c r="O192" s="6"/>
      <c r="P192" s="151"/>
      <c r="Q192" s="147"/>
      <c r="R192" s="107"/>
      <c r="S192" s="113"/>
      <c r="T192" s="112"/>
      <c r="U192" s="36">
        <v>0</v>
      </c>
      <c r="V192" s="84">
        <f>U192*V187</f>
        <v>0</v>
      </c>
      <c r="W192" s="36">
        <v>0</v>
      </c>
      <c r="X192" s="78">
        <f>W192*X187</f>
        <v>0</v>
      </c>
      <c r="Y192" s="36">
        <v>0</v>
      </c>
      <c r="Z192" s="78">
        <f>Y192*Z187</f>
        <v>0</v>
      </c>
      <c r="AA192" s="36">
        <v>0</v>
      </c>
      <c r="AB192" s="78">
        <f>AA192*AB187</f>
        <v>0</v>
      </c>
      <c r="AC192" s="36">
        <v>0</v>
      </c>
      <c r="AD192" s="78">
        <f>AC192*AD187</f>
        <v>0</v>
      </c>
      <c r="AE192" s="36">
        <v>0</v>
      </c>
      <c r="AF192" s="78">
        <f>AE192*AF187</f>
        <v>0</v>
      </c>
      <c r="AG192" s="98">
        <f t="shared" si="405"/>
        <v>0</v>
      </c>
      <c r="AH192" s="36">
        <v>0</v>
      </c>
      <c r="AI192" s="106">
        <f>AH192*AI187</f>
        <v>0</v>
      </c>
      <c r="AJ192" s="115">
        <v>0</v>
      </c>
      <c r="AK192" s="116">
        <v>0</v>
      </c>
      <c r="AL192" s="117">
        <v>0</v>
      </c>
      <c r="AM192" s="118">
        <v>0</v>
      </c>
      <c r="AN192" s="97"/>
      <c r="AO192" s="42">
        <f t="shared" si="406"/>
        <v>11.349999999999998</v>
      </c>
      <c r="AP192" s="99">
        <f t="shared" si="407"/>
        <v>7.9449999999999985</v>
      </c>
      <c r="AQ192" s="104">
        <f t="shared" si="408"/>
        <v>6.2424999999999988</v>
      </c>
      <c r="AR192" s="105">
        <f t="shared" si="409"/>
        <v>8.0840374999999973</v>
      </c>
      <c r="AS192" s="100">
        <f t="shared" si="402"/>
        <v>5.3344999999999985</v>
      </c>
      <c r="AT192" s="45">
        <f t="shared" si="410"/>
        <v>6.9081774999999981</v>
      </c>
      <c r="AU192" s="101">
        <f t="shared" si="411"/>
        <v>4.6534999999999993</v>
      </c>
      <c r="AV192" s="101">
        <f t="shared" si="412"/>
        <v>6.0262824999999989</v>
      </c>
      <c r="AW192" s="44">
        <f t="shared" si="413"/>
        <v>3.722799999999999</v>
      </c>
      <c r="AX192" s="44">
        <f t="shared" si="414"/>
        <v>4.821025999999998</v>
      </c>
      <c r="AY192" s="48">
        <f t="shared" si="415"/>
        <v>2.2699999999999996</v>
      </c>
      <c r="AZ192" s="47">
        <f t="shared" si="416"/>
        <v>1.1349999999999998</v>
      </c>
      <c r="BA192" s="49">
        <f t="shared" si="417"/>
        <v>0.68099999999999983</v>
      </c>
      <c r="BB192" s="52">
        <f t="shared" si="418"/>
        <v>0</v>
      </c>
      <c r="BC192" s="54">
        <f t="shared" si="419"/>
        <v>0.4539999999999999</v>
      </c>
      <c r="BD192" s="55">
        <f t="shared" si="420"/>
        <v>0.22699999999999995</v>
      </c>
      <c r="BE192" s="56">
        <f t="shared" si="421"/>
        <v>0.22699999999999995</v>
      </c>
      <c r="BF192" s="57">
        <f t="shared" si="422"/>
        <v>0.4539999999999999</v>
      </c>
      <c r="BG192" s="58">
        <f t="shared" si="423"/>
        <v>0.68099999999999983</v>
      </c>
      <c r="BH192" s="5"/>
    </row>
    <row r="193" spans="1:60" s="12" customFormat="1" ht="25.15" customHeight="1" x14ac:dyDescent="0.25">
      <c r="A193" s="63" t="s">
        <v>170</v>
      </c>
      <c r="B193" s="32">
        <v>4.4000000000000004</v>
      </c>
      <c r="C193" s="32">
        <f t="shared" si="399"/>
        <v>0</v>
      </c>
      <c r="D193" s="32">
        <f t="shared" si="400"/>
        <v>0</v>
      </c>
      <c r="E193" s="32">
        <v>9.6</v>
      </c>
      <c r="F193" s="32">
        <f t="shared" si="424"/>
        <v>0</v>
      </c>
      <c r="G193" s="32">
        <v>2.1</v>
      </c>
      <c r="H193" s="32">
        <v>3.6</v>
      </c>
      <c r="I193" s="87">
        <f t="shared" si="425"/>
        <v>0</v>
      </c>
      <c r="J193" s="86">
        <f t="shared" si="403"/>
        <v>0</v>
      </c>
      <c r="K193" s="87">
        <f t="shared" si="404"/>
        <v>0</v>
      </c>
      <c r="L193" s="33">
        <v>6.89</v>
      </c>
      <c r="M193" s="34">
        <f t="shared" si="401"/>
        <v>26.590000000000003</v>
      </c>
      <c r="N193" s="125">
        <v>7</v>
      </c>
      <c r="O193" s="6"/>
      <c r="P193" s="151"/>
      <c r="Q193" s="147"/>
      <c r="R193" s="107"/>
      <c r="S193" s="113"/>
      <c r="T193" s="112"/>
      <c r="U193" s="36">
        <v>0</v>
      </c>
      <c r="V193" s="84">
        <f>U193*V186</f>
        <v>0</v>
      </c>
      <c r="W193" s="36">
        <v>0</v>
      </c>
      <c r="X193" s="78">
        <f>W193*X186</f>
        <v>0</v>
      </c>
      <c r="Y193" s="36">
        <v>0</v>
      </c>
      <c r="Z193" s="78">
        <f>Y193*Z186</f>
        <v>0</v>
      </c>
      <c r="AA193" s="36">
        <v>0</v>
      </c>
      <c r="AB193" s="78">
        <f>AA193*AB186</f>
        <v>0</v>
      </c>
      <c r="AC193" s="36">
        <v>0</v>
      </c>
      <c r="AD193" s="78">
        <f>AC193*AD186</f>
        <v>0</v>
      </c>
      <c r="AE193" s="36">
        <v>0</v>
      </c>
      <c r="AF193" s="78">
        <f>AE193*AF186</f>
        <v>0</v>
      </c>
      <c r="AG193" s="98">
        <f t="shared" si="405"/>
        <v>0</v>
      </c>
      <c r="AH193" s="36">
        <v>0</v>
      </c>
      <c r="AI193" s="106">
        <f>AH193*AI186</f>
        <v>0</v>
      </c>
      <c r="AJ193" s="115">
        <v>0</v>
      </c>
      <c r="AK193" s="116">
        <v>0</v>
      </c>
      <c r="AL193" s="117">
        <v>0</v>
      </c>
      <c r="AM193" s="118">
        <v>0</v>
      </c>
      <c r="AN193" s="97"/>
      <c r="AO193" s="42">
        <f t="shared" si="406"/>
        <v>9.8500000000000014</v>
      </c>
      <c r="AP193" s="99">
        <f t="shared" si="407"/>
        <v>6.8950000000000014</v>
      </c>
      <c r="AQ193" s="104">
        <f t="shared" si="408"/>
        <v>5.4175000000000013</v>
      </c>
      <c r="AR193" s="105">
        <f t="shared" si="409"/>
        <v>6.945235000000002</v>
      </c>
      <c r="AS193" s="100">
        <f t="shared" si="402"/>
        <v>4.6295000000000011</v>
      </c>
      <c r="AT193" s="45">
        <f t="shared" si="410"/>
        <v>5.9350190000000014</v>
      </c>
      <c r="AU193" s="101">
        <f t="shared" si="411"/>
        <v>4.0385000000000009</v>
      </c>
      <c r="AV193" s="101">
        <f t="shared" si="412"/>
        <v>5.1773570000000007</v>
      </c>
      <c r="AW193" s="44">
        <f t="shared" si="413"/>
        <v>3.2308000000000003</v>
      </c>
      <c r="AX193" s="44">
        <f t="shared" si="414"/>
        <v>4.1418856000000002</v>
      </c>
      <c r="AY193" s="48">
        <f t="shared" si="415"/>
        <v>1.9700000000000004</v>
      </c>
      <c r="AZ193" s="47">
        <f t="shared" si="416"/>
        <v>0.98500000000000021</v>
      </c>
      <c r="BA193" s="49">
        <f t="shared" si="417"/>
        <v>0.59100000000000008</v>
      </c>
      <c r="BB193" s="52">
        <f t="shared" si="418"/>
        <v>0</v>
      </c>
      <c r="BC193" s="54">
        <f t="shared" si="419"/>
        <v>0.39400000000000007</v>
      </c>
      <c r="BD193" s="55">
        <f t="shared" si="420"/>
        <v>0.19700000000000004</v>
      </c>
      <c r="BE193" s="56">
        <f t="shared" si="421"/>
        <v>0.19700000000000004</v>
      </c>
      <c r="BF193" s="57">
        <f t="shared" si="422"/>
        <v>0.39400000000000007</v>
      </c>
      <c r="BG193" s="58">
        <f t="shared" si="423"/>
        <v>0.59100000000000008</v>
      </c>
      <c r="BH193" s="5"/>
    </row>
    <row r="194" spans="1:60" s="12" customFormat="1" ht="25.15" customHeight="1" x14ac:dyDescent="0.25">
      <c r="A194" s="63" t="s">
        <v>187</v>
      </c>
      <c r="B194" s="32">
        <v>12.4</v>
      </c>
      <c r="C194" s="32">
        <v>1.8</v>
      </c>
      <c r="D194" s="32">
        <f t="shared" si="400"/>
        <v>0</v>
      </c>
      <c r="E194" s="32">
        <f>AB194</f>
        <v>0</v>
      </c>
      <c r="F194" s="32">
        <f t="shared" si="424"/>
        <v>0</v>
      </c>
      <c r="G194" s="32">
        <f>AF194</f>
        <v>0</v>
      </c>
      <c r="H194" s="32">
        <v>2.7</v>
      </c>
      <c r="I194" s="87">
        <f t="shared" si="425"/>
        <v>0</v>
      </c>
      <c r="J194" s="86">
        <f t="shared" si="403"/>
        <v>0</v>
      </c>
      <c r="K194" s="87">
        <f t="shared" si="404"/>
        <v>0</v>
      </c>
      <c r="L194" s="33">
        <v>5.92</v>
      </c>
      <c r="M194" s="34">
        <f t="shared" si="401"/>
        <v>22.82</v>
      </c>
      <c r="N194" s="125">
        <v>8</v>
      </c>
      <c r="O194" s="6"/>
      <c r="P194" s="151"/>
      <c r="Q194" s="21"/>
      <c r="R194" s="107"/>
      <c r="S194" s="113"/>
      <c r="T194" s="112"/>
      <c r="U194" s="36">
        <v>0</v>
      </c>
      <c r="V194" s="84">
        <f>U194*V186</f>
        <v>0</v>
      </c>
      <c r="W194" s="36">
        <v>0</v>
      </c>
      <c r="X194" s="78">
        <f>W194*X186</f>
        <v>0</v>
      </c>
      <c r="Y194" s="36">
        <v>0</v>
      </c>
      <c r="Z194" s="78">
        <f>Y194*Z186</f>
        <v>0</v>
      </c>
      <c r="AA194" s="36">
        <v>0</v>
      </c>
      <c r="AB194" s="78">
        <f>AA194*AB186</f>
        <v>0</v>
      </c>
      <c r="AC194" s="36">
        <v>0</v>
      </c>
      <c r="AD194" s="78">
        <f>AC194*AD186</f>
        <v>0</v>
      </c>
      <c r="AE194" s="36">
        <v>0</v>
      </c>
      <c r="AF194" s="78">
        <f>AE194*AF186</f>
        <v>0</v>
      </c>
      <c r="AG194" s="98">
        <f t="shared" si="405"/>
        <v>0</v>
      </c>
      <c r="AH194" s="36">
        <v>0</v>
      </c>
      <c r="AI194" s="106">
        <f>AH194*AI186</f>
        <v>0</v>
      </c>
      <c r="AJ194" s="115">
        <v>0</v>
      </c>
      <c r="AK194" s="116">
        <v>0</v>
      </c>
      <c r="AL194" s="117">
        <v>0</v>
      </c>
      <c r="AM194" s="118">
        <v>0</v>
      </c>
      <c r="AN194" s="97"/>
      <c r="AO194" s="42">
        <f t="shared" si="406"/>
        <v>8.4499999999999993</v>
      </c>
      <c r="AP194" s="99">
        <f t="shared" si="407"/>
        <v>5.9149999999999991</v>
      </c>
      <c r="AQ194" s="104">
        <f t="shared" si="408"/>
        <v>4.6475</v>
      </c>
      <c r="AR194" s="105">
        <f t="shared" si="409"/>
        <v>5.7210725</v>
      </c>
      <c r="AS194" s="100">
        <f t="shared" si="402"/>
        <v>3.9714999999999998</v>
      </c>
      <c r="AT194" s="45">
        <f t="shared" si="410"/>
        <v>4.8889164999999997</v>
      </c>
      <c r="AU194" s="101">
        <f t="shared" si="411"/>
        <v>3.4644999999999997</v>
      </c>
      <c r="AV194" s="101">
        <f t="shared" si="412"/>
        <v>4.2647994999999996</v>
      </c>
      <c r="AW194" s="44">
        <f t="shared" si="413"/>
        <v>2.7715999999999994</v>
      </c>
      <c r="AX194" s="44">
        <f t="shared" si="414"/>
        <v>3.4118395999999995</v>
      </c>
      <c r="AY194" s="48">
        <f t="shared" si="415"/>
        <v>1.69</v>
      </c>
      <c r="AZ194" s="47">
        <f t="shared" si="416"/>
        <v>0.84499999999999997</v>
      </c>
      <c r="BA194" s="49">
        <f t="shared" si="417"/>
        <v>0.5069999999999999</v>
      </c>
      <c r="BB194" s="52">
        <f t="shared" si="418"/>
        <v>0</v>
      </c>
      <c r="BC194" s="54">
        <f t="shared" si="419"/>
        <v>0.33799999999999997</v>
      </c>
      <c r="BD194" s="55">
        <f t="shared" si="420"/>
        <v>0.16899999999999998</v>
      </c>
      <c r="BE194" s="56">
        <f t="shared" si="421"/>
        <v>0.16899999999999998</v>
      </c>
      <c r="BF194" s="57">
        <f t="shared" si="422"/>
        <v>0.33799999999999997</v>
      </c>
      <c r="BG194" s="58">
        <f t="shared" si="423"/>
        <v>0.5069999999999999</v>
      </c>
      <c r="BH194" s="5"/>
    </row>
    <row r="195" spans="1:60" s="12" customFormat="1" ht="25.15" customHeight="1" x14ac:dyDescent="0.25">
      <c r="A195" s="63" t="s">
        <v>189</v>
      </c>
      <c r="B195" s="32">
        <v>9.1999999999999993</v>
      </c>
      <c r="C195" s="32">
        <v>7.2</v>
      </c>
      <c r="D195" s="32">
        <f t="shared" si="400"/>
        <v>0</v>
      </c>
      <c r="E195" s="32">
        <f>AB195</f>
        <v>0</v>
      </c>
      <c r="F195" s="32">
        <f t="shared" si="424"/>
        <v>0</v>
      </c>
      <c r="G195" s="32">
        <v>1.8</v>
      </c>
      <c r="H195" s="32">
        <v>3.4</v>
      </c>
      <c r="I195" s="87">
        <f t="shared" si="425"/>
        <v>0</v>
      </c>
      <c r="J195" s="86">
        <f t="shared" si="403"/>
        <v>0</v>
      </c>
      <c r="K195" s="87">
        <f t="shared" si="404"/>
        <v>0</v>
      </c>
      <c r="L195" s="33">
        <f>AM195</f>
        <v>0</v>
      </c>
      <c r="M195" s="34">
        <f t="shared" si="401"/>
        <v>21.599999999999998</v>
      </c>
      <c r="N195" s="125">
        <v>9</v>
      </c>
      <c r="O195" s="6"/>
      <c r="P195" s="151"/>
      <c r="Q195" s="21"/>
      <c r="R195" s="107"/>
      <c r="S195" s="113"/>
      <c r="T195" s="112"/>
      <c r="U195" s="36">
        <v>0</v>
      </c>
      <c r="V195" s="84">
        <f>U195*V186</f>
        <v>0</v>
      </c>
      <c r="W195" s="36">
        <v>0</v>
      </c>
      <c r="X195" s="78">
        <f>W195*X186</f>
        <v>0</v>
      </c>
      <c r="Y195" s="36">
        <v>0</v>
      </c>
      <c r="Z195" s="78">
        <f>Y195*Z186</f>
        <v>0</v>
      </c>
      <c r="AA195" s="36">
        <v>0</v>
      </c>
      <c r="AB195" s="78">
        <f>AA195*AB186</f>
        <v>0</v>
      </c>
      <c r="AC195" s="36">
        <v>0</v>
      </c>
      <c r="AD195" s="78">
        <f>AC195*AD186</f>
        <v>0</v>
      </c>
      <c r="AE195" s="36">
        <v>0</v>
      </c>
      <c r="AF195" s="78">
        <f>AE195*AF186</f>
        <v>0</v>
      </c>
      <c r="AG195" s="98">
        <f t="shared" si="405"/>
        <v>0</v>
      </c>
      <c r="AH195" s="36">
        <v>0</v>
      </c>
      <c r="AI195" s="106">
        <f>AH195*AI186</f>
        <v>0</v>
      </c>
      <c r="AJ195" s="115">
        <v>0</v>
      </c>
      <c r="AK195" s="116">
        <v>0</v>
      </c>
      <c r="AL195" s="117">
        <v>0</v>
      </c>
      <c r="AM195" s="118">
        <v>0</v>
      </c>
      <c r="AN195" s="97"/>
      <c r="AO195" s="42">
        <f t="shared" si="406"/>
        <v>10.799999999999999</v>
      </c>
      <c r="AP195" s="99">
        <f t="shared" si="407"/>
        <v>7.5599999999999987</v>
      </c>
      <c r="AQ195" s="104">
        <f t="shared" si="408"/>
        <v>5.9399999999999995</v>
      </c>
      <c r="AR195" s="105">
        <f t="shared" si="409"/>
        <v>7.8834491999999994</v>
      </c>
      <c r="AS195" s="100">
        <f t="shared" si="402"/>
        <v>5.0759999999999996</v>
      </c>
      <c r="AT195" s="45">
        <f t="shared" si="410"/>
        <v>6.7367656799999995</v>
      </c>
      <c r="AU195" s="101">
        <f t="shared" si="411"/>
        <v>4.427999999999999</v>
      </c>
      <c r="AV195" s="101">
        <f t="shared" si="412"/>
        <v>5.8767530399999988</v>
      </c>
      <c r="AW195" s="44">
        <f t="shared" si="413"/>
        <v>3.5423999999999993</v>
      </c>
      <c r="AX195" s="44">
        <f t="shared" si="414"/>
        <v>4.7014024319999992</v>
      </c>
      <c r="AY195" s="48">
        <f t="shared" si="415"/>
        <v>2.1599999999999997</v>
      </c>
      <c r="AZ195" s="47">
        <f t="shared" si="416"/>
        <v>1.0799999999999998</v>
      </c>
      <c r="BA195" s="49">
        <f t="shared" si="417"/>
        <v>0.64799999999999991</v>
      </c>
      <c r="BB195" s="52">
        <f t="shared" si="418"/>
        <v>0</v>
      </c>
      <c r="BC195" s="54">
        <f t="shared" si="419"/>
        <v>0.43199999999999994</v>
      </c>
      <c r="BD195" s="55">
        <f t="shared" si="420"/>
        <v>0.21599999999999997</v>
      </c>
      <c r="BE195" s="56">
        <f t="shared" si="421"/>
        <v>0.21599999999999997</v>
      </c>
      <c r="BF195" s="57">
        <f t="shared" si="422"/>
        <v>0.43199999999999994</v>
      </c>
      <c r="BG195" s="58">
        <f t="shared" si="423"/>
        <v>0.64799999999999991</v>
      </c>
      <c r="BH195" s="5"/>
    </row>
    <row r="196" spans="1:60" s="12" customFormat="1" ht="25.15" customHeight="1" x14ac:dyDescent="0.25">
      <c r="A196" s="63" t="s">
        <v>175</v>
      </c>
      <c r="B196" s="32">
        <v>10.8</v>
      </c>
      <c r="C196" s="32">
        <f>X196</f>
        <v>0</v>
      </c>
      <c r="D196" s="32">
        <f t="shared" si="400"/>
        <v>0</v>
      </c>
      <c r="E196" s="32">
        <f>AB196</f>
        <v>0</v>
      </c>
      <c r="F196" s="32">
        <f t="shared" si="424"/>
        <v>0</v>
      </c>
      <c r="G196" s="32">
        <f>AF196</f>
        <v>0</v>
      </c>
      <c r="H196" s="32">
        <v>6</v>
      </c>
      <c r="I196" s="87">
        <f t="shared" si="425"/>
        <v>0</v>
      </c>
      <c r="J196" s="86">
        <f t="shared" si="403"/>
        <v>0</v>
      </c>
      <c r="K196" s="87">
        <f t="shared" si="404"/>
        <v>0</v>
      </c>
      <c r="L196" s="33">
        <v>3.24</v>
      </c>
      <c r="M196" s="34">
        <f t="shared" si="401"/>
        <v>20.04</v>
      </c>
      <c r="N196" s="125">
        <v>10</v>
      </c>
      <c r="O196" s="6"/>
      <c r="P196" s="151"/>
      <c r="Q196" s="21"/>
      <c r="R196" s="107"/>
      <c r="S196" s="113"/>
      <c r="T196" s="112"/>
      <c r="U196" s="36">
        <v>1</v>
      </c>
      <c r="V196" s="84">
        <f t="shared" ref="V196:V214" si="426">U196*V187</f>
        <v>0</v>
      </c>
      <c r="W196" s="36">
        <v>1</v>
      </c>
      <c r="X196" s="78">
        <f t="shared" ref="X196:X214" si="427">W196*X187</f>
        <v>0</v>
      </c>
      <c r="Y196" s="36">
        <v>1</v>
      </c>
      <c r="Z196" s="78">
        <f t="shared" ref="Z196:Z214" si="428">Y196*Z187</f>
        <v>0</v>
      </c>
      <c r="AA196" s="36">
        <v>1</v>
      </c>
      <c r="AB196" s="78">
        <f t="shared" ref="AB196:AB214" si="429">AA196*AB187</f>
        <v>0</v>
      </c>
      <c r="AC196" s="36">
        <v>1</v>
      </c>
      <c r="AD196" s="78">
        <f t="shared" ref="AD196:AD214" si="430">AC196*AD187</f>
        <v>0</v>
      </c>
      <c r="AE196" s="36">
        <v>1</v>
      </c>
      <c r="AF196" s="78">
        <f t="shared" ref="AF196:AF214" si="431">AE196*AF187</f>
        <v>0</v>
      </c>
      <c r="AG196" s="98">
        <f t="shared" ref="AG196:AG215" si="432">V196+X196+Z196+AB196+AD196+AF196</f>
        <v>0</v>
      </c>
      <c r="AH196" s="36">
        <v>1</v>
      </c>
      <c r="AI196" s="106">
        <f t="shared" ref="AI196:AI214" si="433">AH196*AI187</f>
        <v>0</v>
      </c>
      <c r="AJ196" s="115">
        <v>0</v>
      </c>
      <c r="AK196" s="116">
        <v>0</v>
      </c>
      <c r="AL196" s="117">
        <v>0</v>
      </c>
      <c r="AM196" s="118">
        <v>0</v>
      </c>
      <c r="AN196" s="97"/>
      <c r="AO196" s="42">
        <f t="shared" ref="AO196:AO215" si="434">(M196-L196)/100*50</f>
        <v>8.3999999999999986</v>
      </c>
      <c r="AP196" s="99">
        <f t="shared" ref="AP196:AP215" si="435">(M196-L196)/100*35</f>
        <v>5.879999999999999</v>
      </c>
      <c r="AQ196" s="104">
        <f t="shared" ref="AQ196:AQ215" si="436">(M196-L196)/100*27.5</f>
        <v>4.6199999999999992</v>
      </c>
      <c r="AR196" s="105">
        <f t="shared" ref="AR196:AR214" si="437">(M196-L196)/100*AR192+AQ196</f>
        <v>5.9781182999999984</v>
      </c>
      <c r="AS196" s="100">
        <f t="shared" ref="AS196:AS215" si="438">(M196-L196)/100*23.5</f>
        <v>3.9479999999999995</v>
      </c>
      <c r="AT196" s="45">
        <f t="shared" ref="AT196:AT214" si="439">(M196-L196)/100*AT192+AS196</f>
        <v>5.1085738199999993</v>
      </c>
      <c r="AU196" s="101">
        <f t="shared" ref="AU196:AU215" si="440">(M196-L196)/100*20.5</f>
        <v>3.4439999999999995</v>
      </c>
      <c r="AV196" s="101">
        <f t="shared" ref="AV196:AV214" si="441">(M196-L196)/100*AV192+AU196</f>
        <v>4.4564154599999988</v>
      </c>
      <c r="AW196" s="44">
        <f t="shared" ref="AW196:AW215" si="442">(M196-L196)/100*16.4</f>
        <v>2.7551999999999994</v>
      </c>
      <c r="AX196" s="44">
        <f t="shared" ref="AX196:AX214" si="443">(M196-L196)/100*AX192+AW196</f>
        <v>3.5651323679999991</v>
      </c>
      <c r="AY196" s="48">
        <f t="shared" ref="AY196:AY215" si="444">(M196-L196)/100*10</f>
        <v>1.6799999999999997</v>
      </c>
      <c r="AZ196" s="47">
        <f t="shared" ref="AZ196:AZ215" si="445">(M196-L196)/100*5</f>
        <v>0.83999999999999986</v>
      </c>
      <c r="BA196" s="49">
        <f t="shared" ref="BA196:BA215" si="446">(M196-L196)/100*3</f>
        <v>0.504</v>
      </c>
      <c r="BB196" s="52">
        <f t="shared" ref="BB196:BB214" si="447">(M196-L196)/100*BB192</f>
        <v>0</v>
      </c>
      <c r="BC196" s="54">
        <f t="shared" ref="BC196:BC215" si="448">(M196-L196)/100*2</f>
        <v>0.33599999999999997</v>
      </c>
      <c r="BD196" s="55">
        <f t="shared" ref="BD196:BD215" si="449">(M196-L196)/100*1</f>
        <v>0.16799999999999998</v>
      </c>
      <c r="BE196" s="56">
        <f t="shared" ref="BE196:BE215" si="450">(M196-L196)/100*1</f>
        <v>0.16799999999999998</v>
      </c>
      <c r="BF196" s="57">
        <f t="shared" ref="BF196:BF215" si="451">(M196-L196)/100*2</f>
        <v>0.33599999999999997</v>
      </c>
      <c r="BG196" s="58">
        <f t="shared" ref="BG196:BG215" si="452">(M196-L196)/100*3</f>
        <v>0.504</v>
      </c>
      <c r="BH196" s="5"/>
    </row>
    <row r="197" spans="1:60" s="12" customFormat="1" ht="25.15" customHeight="1" x14ac:dyDescent="0.25">
      <c r="A197" s="63" t="s">
        <v>165</v>
      </c>
      <c r="B197" s="32">
        <v>14</v>
      </c>
      <c r="C197" s="32">
        <f>X197</f>
        <v>0</v>
      </c>
      <c r="D197" s="32">
        <f t="shared" si="400"/>
        <v>0</v>
      </c>
      <c r="E197" s="32">
        <f>AB197</f>
        <v>0</v>
      </c>
      <c r="F197" s="32">
        <f t="shared" si="424"/>
        <v>0</v>
      </c>
      <c r="G197" s="32">
        <f>AF197</f>
        <v>0</v>
      </c>
      <c r="H197" s="32">
        <v>5.8</v>
      </c>
      <c r="I197" s="87">
        <f t="shared" si="425"/>
        <v>0</v>
      </c>
      <c r="J197" s="86">
        <f t="shared" si="403"/>
        <v>0</v>
      </c>
      <c r="K197" s="87">
        <f t="shared" si="404"/>
        <v>0</v>
      </c>
      <c r="L197" s="33">
        <f>AM197</f>
        <v>0</v>
      </c>
      <c r="M197" s="34">
        <f t="shared" si="401"/>
        <v>19.8</v>
      </c>
      <c r="N197" s="125">
        <v>11</v>
      </c>
      <c r="O197" s="6"/>
      <c r="P197" s="151"/>
      <c r="Q197" s="21"/>
      <c r="R197" s="107"/>
      <c r="S197" s="113"/>
      <c r="T197" s="112"/>
      <c r="U197" s="36">
        <v>2</v>
      </c>
      <c r="V197" s="84">
        <f t="shared" si="426"/>
        <v>0</v>
      </c>
      <c r="W197" s="36">
        <v>2</v>
      </c>
      <c r="X197" s="78">
        <f t="shared" si="427"/>
        <v>0</v>
      </c>
      <c r="Y197" s="36">
        <v>2</v>
      </c>
      <c r="Z197" s="78">
        <f t="shared" si="428"/>
        <v>0</v>
      </c>
      <c r="AA197" s="36">
        <v>2</v>
      </c>
      <c r="AB197" s="78">
        <f t="shared" si="429"/>
        <v>0</v>
      </c>
      <c r="AC197" s="36">
        <v>2</v>
      </c>
      <c r="AD197" s="78">
        <f t="shared" si="430"/>
        <v>0</v>
      </c>
      <c r="AE197" s="36">
        <v>2</v>
      </c>
      <c r="AF197" s="78">
        <f t="shared" si="431"/>
        <v>0</v>
      </c>
      <c r="AG197" s="98">
        <f t="shared" si="432"/>
        <v>0</v>
      </c>
      <c r="AH197" s="36">
        <v>2</v>
      </c>
      <c r="AI197" s="106">
        <f t="shared" si="433"/>
        <v>0</v>
      </c>
      <c r="AJ197" s="115">
        <v>0</v>
      </c>
      <c r="AK197" s="116">
        <v>0</v>
      </c>
      <c r="AL197" s="117">
        <v>0</v>
      </c>
      <c r="AM197" s="118">
        <v>0</v>
      </c>
      <c r="AN197" s="97"/>
      <c r="AO197" s="42">
        <f t="shared" si="434"/>
        <v>9.9</v>
      </c>
      <c r="AP197" s="99">
        <f t="shared" si="435"/>
        <v>6.9300000000000006</v>
      </c>
      <c r="AQ197" s="104">
        <f t="shared" si="436"/>
        <v>5.4450000000000003</v>
      </c>
      <c r="AR197" s="105">
        <f t="shared" si="437"/>
        <v>6.8201565300000002</v>
      </c>
      <c r="AS197" s="100">
        <f t="shared" si="438"/>
        <v>4.6530000000000005</v>
      </c>
      <c r="AT197" s="45">
        <f t="shared" si="439"/>
        <v>5.8281337620000011</v>
      </c>
      <c r="AU197" s="101">
        <f t="shared" si="440"/>
        <v>4.0590000000000002</v>
      </c>
      <c r="AV197" s="101">
        <f t="shared" si="441"/>
        <v>5.0841166860000007</v>
      </c>
      <c r="AW197" s="44">
        <f t="shared" si="442"/>
        <v>3.2471999999999999</v>
      </c>
      <c r="AX197" s="44">
        <f t="shared" si="443"/>
        <v>4.0672933487999998</v>
      </c>
      <c r="AY197" s="48">
        <f t="shared" si="444"/>
        <v>1.98</v>
      </c>
      <c r="AZ197" s="47">
        <f t="shared" si="445"/>
        <v>0.99</v>
      </c>
      <c r="BA197" s="49">
        <f t="shared" si="446"/>
        <v>0.59400000000000008</v>
      </c>
      <c r="BB197" s="52">
        <f t="shared" si="447"/>
        <v>0</v>
      </c>
      <c r="BC197" s="54">
        <f t="shared" si="448"/>
        <v>0.39600000000000002</v>
      </c>
      <c r="BD197" s="55">
        <f t="shared" si="449"/>
        <v>0.19800000000000001</v>
      </c>
      <c r="BE197" s="56">
        <f t="shared" si="450"/>
        <v>0.19800000000000001</v>
      </c>
      <c r="BF197" s="57">
        <f t="shared" si="451"/>
        <v>0.39600000000000002</v>
      </c>
      <c r="BG197" s="58">
        <f t="shared" si="452"/>
        <v>0.59400000000000008</v>
      </c>
      <c r="BH197" s="5"/>
    </row>
    <row r="198" spans="1:60" s="12" customFormat="1" ht="25.15" customHeight="1" x14ac:dyDescent="0.25">
      <c r="A198" s="63" t="s">
        <v>180</v>
      </c>
      <c r="B198" s="32">
        <v>10.4</v>
      </c>
      <c r="C198" s="32">
        <f>X198</f>
        <v>0</v>
      </c>
      <c r="D198" s="32">
        <f t="shared" si="400"/>
        <v>0</v>
      </c>
      <c r="E198" s="32">
        <f>AB198</f>
        <v>0</v>
      </c>
      <c r="F198" s="32">
        <f t="shared" si="424"/>
        <v>0</v>
      </c>
      <c r="G198" s="32">
        <v>2.7</v>
      </c>
      <c r="H198" s="32">
        <v>6</v>
      </c>
      <c r="I198" s="87">
        <f t="shared" si="425"/>
        <v>0</v>
      </c>
      <c r="J198" s="86">
        <f t="shared" si="403"/>
        <v>0</v>
      </c>
      <c r="K198" s="87">
        <f t="shared" si="404"/>
        <v>0</v>
      </c>
      <c r="L198" s="33">
        <f>AM198</f>
        <v>0</v>
      </c>
      <c r="M198" s="34">
        <f t="shared" si="401"/>
        <v>19.100000000000001</v>
      </c>
      <c r="N198" s="125">
        <v>12</v>
      </c>
      <c r="O198" s="6"/>
      <c r="P198" s="151"/>
      <c r="Q198" s="21"/>
      <c r="R198" s="107"/>
      <c r="S198" s="113"/>
      <c r="T198" s="112"/>
      <c r="U198" s="36">
        <v>3</v>
      </c>
      <c r="V198" s="84">
        <f t="shared" si="426"/>
        <v>0</v>
      </c>
      <c r="W198" s="36">
        <v>3</v>
      </c>
      <c r="X198" s="78">
        <f t="shared" si="427"/>
        <v>0</v>
      </c>
      <c r="Y198" s="36">
        <v>3</v>
      </c>
      <c r="Z198" s="78">
        <f t="shared" si="428"/>
        <v>0</v>
      </c>
      <c r="AA198" s="36">
        <v>3</v>
      </c>
      <c r="AB198" s="78">
        <f t="shared" si="429"/>
        <v>0</v>
      </c>
      <c r="AC198" s="36">
        <v>3</v>
      </c>
      <c r="AD198" s="78">
        <f t="shared" si="430"/>
        <v>0</v>
      </c>
      <c r="AE198" s="36">
        <v>3</v>
      </c>
      <c r="AF198" s="78">
        <f t="shared" si="431"/>
        <v>0</v>
      </c>
      <c r="AG198" s="98">
        <f t="shared" si="432"/>
        <v>0</v>
      </c>
      <c r="AH198" s="36">
        <v>3</v>
      </c>
      <c r="AI198" s="106">
        <f t="shared" si="433"/>
        <v>0</v>
      </c>
      <c r="AJ198" s="115">
        <v>0</v>
      </c>
      <c r="AK198" s="116">
        <v>0</v>
      </c>
      <c r="AL198" s="117">
        <v>0</v>
      </c>
      <c r="AM198" s="118">
        <v>0</v>
      </c>
      <c r="AN198" s="97"/>
      <c r="AO198" s="42">
        <f t="shared" si="434"/>
        <v>9.5500000000000007</v>
      </c>
      <c r="AP198" s="99">
        <f t="shared" si="435"/>
        <v>6.6850000000000005</v>
      </c>
      <c r="AQ198" s="104">
        <f t="shared" si="436"/>
        <v>5.2525000000000004</v>
      </c>
      <c r="AR198" s="105">
        <f t="shared" si="437"/>
        <v>6.3452248475000008</v>
      </c>
      <c r="AS198" s="100">
        <f t="shared" si="438"/>
        <v>4.4885000000000002</v>
      </c>
      <c r="AT198" s="45">
        <f t="shared" si="439"/>
        <v>5.4222830515</v>
      </c>
      <c r="AU198" s="101">
        <f t="shared" si="440"/>
        <v>3.9155000000000002</v>
      </c>
      <c r="AV198" s="101">
        <f t="shared" si="441"/>
        <v>4.7300767045000001</v>
      </c>
      <c r="AW198" s="44">
        <f t="shared" si="442"/>
        <v>3.1323999999999996</v>
      </c>
      <c r="AX198" s="44">
        <f t="shared" si="443"/>
        <v>3.7840613635999993</v>
      </c>
      <c r="AY198" s="48">
        <f t="shared" si="444"/>
        <v>1.9100000000000001</v>
      </c>
      <c r="AZ198" s="47">
        <f t="shared" si="445"/>
        <v>0.95500000000000007</v>
      </c>
      <c r="BA198" s="49">
        <f t="shared" si="446"/>
        <v>0.57299999999999995</v>
      </c>
      <c r="BB198" s="52">
        <f t="shared" si="447"/>
        <v>0</v>
      </c>
      <c r="BC198" s="54">
        <f t="shared" si="448"/>
        <v>0.38200000000000001</v>
      </c>
      <c r="BD198" s="55">
        <f t="shared" si="449"/>
        <v>0.191</v>
      </c>
      <c r="BE198" s="56">
        <f t="shared" si="450"/>
        <v>0.191</v>
      </c>
      <c r="BF198" s="57">
        <f t="shared" si="451"/>
        <v>0.38200000000000001</v>
      </c>
      <c r="BG198" s="58">
        <f t="shared" si="452"/>
        <v>0.57299999999999995</v>
      </c>
      <c r="BH198" s="5"/>
    </row>
    <row r="199" spans="1:60" s="12" customFormat="1" ht="25.15" customHeight="1" x14ac:dyDescent="0.25">
      <c r="A199" s="63" t="s">
        <v>178</v>
      </c>
      <c r="B199" s="32">
        <v>10.4</v>
      </c>
      <c r="C199" s="32">
        <f>X199</f>
        <v>0</v>
      </c>
      <c r="D199" s="32">
        <f t="shared" si="400"/>
        <v>0</v>
      </c>
      <c r="E199" s="32">
        <v>0.3</v>
      </c>
      <c r="F199" s="32">
        <f t="shared" si="424"/>
        <v>0</v>
      </c>
      <c r="G199" s="32">
        <f>AF199</f>
        <v>0</v>
      </c>
      <c r="H199" s="32">
        <v>2.2000000000000002</v>
      </c>
      <c r="I199" s="87">
        <f t="shared" si="425"/>
        <v>0</v>
      </c>
      <c r="J199" s="86">
        <f t="shared" si="403"/>
        <v>0</v>
      </c>
      <c r="K199" s="87">
        <f t="shared" si="404"/>
        <v>0</v>
      </c>
      <c r="L199" s="33">
        <v>2.5299999999999998</v>
      </c>
      <c r="M199" s="34">
        <f t="shared" si="401"/>
        <v>15.430000000000001</v>
      </c>
      <c r="N199" s="125">
        <v>13</v>
      </c>
      <c r="O199" s="6"/>
      <c r="P199" s="151"/>
      <c r="Q199" s="21"/>
      <c r="R199" s="107"/>
      <c r="S199" s="113"/>
      <c r="T199" s="112"/>
      <c r="U199" s="36">
        <v>4</v>
      </c>
      <c r="V199" s="84">
        <f t="shared" si="426"/>
        <v>0</v>
      </c>
      <c r="W199" s="36">
        <v>4</v>
      </c>
      <c r="X199" s="78">
        <f t="shared" si="427"/>
        <v>0</v>
      </c>
      <c r="Y199" s="36">
        <v>4</v>
      </c>
      <c r="Z199" s="78">
        <f t="shared" si="428"/>
        <v>0</v>
      </c>
      <c r="AA199" s="36">
        <v>4</v>
      </c>
      <c r="AB199" s="78">
        <f t="shared" si="429"/>
        <v>0</v>
      </c>
      <c r="AC199" s="36">
        <v>4</v>
      </c>
      <c r="AD199" s="78">
        <f t="shared" si="430"/>
        <v>0</v>
      </c>
      <c r="AE199" s="36">
        <v>4</v>
      </c>
      <c r="AF199" s="78">
        <f t="shared" si="431"/>
        <v>0</v>
      </c>
      <c r="AG199" s="98">
        <f t="shared" si="432"/>
        <v>0</v>
      </c>
      <c r="AH199" s="36">
        <v>4</v>
      </c>
      <c r="AI199" s="106">
        <f t="shared" si="433"/>
        <v>0</v>
      </c>
      <c r="AJ199" s="115">
        <v>0</v>
      </c>
      <c r="AK199" s="116">
        <v>0</v>
      </c>
      <c r="AL199" s="117">
        <v>0</v>
      </c>
      <c r="AM199" s="118">
        <v>0</v>
      </c>
      <c r="AN199" s="97"/>
      <c r="AO199" s="42">
        <f t="shared" si="434"/>
        <v>6.450000000000002</v>
      </c>
      <c r="AP199" s="99">
        <f t="shared" si="435"/>
        <v>4.5150000000000015</v>
      </c>
      <c r="AQ199" s="104">
        <f t="shared" si="436"/>
        <v>3.5475000000000008</v>
      </c>
      <c r="AR199" s="105">
        <f t="shared" si="437"/>
        <v>4.5644649468000011</v>
      </c>
      <c r="AS199" s="100">
        <f t="shared" si="438"/>
        <v>3.0315000000000007</v>
      </c>
      <c r="AT199" s="45">
        <f t="shared" si="439"/>
        <v>3.9005427727200011</v>
      </c>
      <c r="AU199" s="101">
        <f t="shared" si="440"/>
        <v>2.6445000000000007</v>
      </c>
      <c r="AV199" s="101">
        <f t="shared" si="441"/>
        <v>3.4026011421600009</v>
      </c>
      <c r="AW199" s="44">
        <f t="shared" si="442"/>
        <v>2.1156000000000001</v>
      </c>
      <c r="AX199" s="44">
        <f t="shared" si="443"/>
        <v>2.722080913728</v>
      </c>
      <c r="AY199" s="48">
        <f t="shared" si="444"/>
        <v>1.2900000000000003</v>
      </c>
      <c r="AZ199" s="47">
        <f t="shared" si="445"/>
        <v>0.64500000000000013</v>
      </c>
      <c r="BA199" s="49">
        <f t="shared" si="446"/>
        <v>0.38700000000000012</v>
      </c>
      <c r="BB199" s="52">
        <f t="shared" si="447"/>
        <v>0</v>
      </c>
      <c r="BC199" s="54">
        <f t="shared" si="448"/>
        <v>0.25800000000000006</v>
      </c>
      <c r="BD199" s="55">
        <f t="shared" si="449"/>
        <v>0.12900000000000003</v>
      </c>
      <c r="BE199" s="56">
        <f t="shared" si="450"/>
        <v>0.12900000000000003</v>
      </c>
      <c r="BF199" s="57">
        <f t="shared" si="451"/>
        <v>0.25800000000000006</v>
      </c>
      <c r="BG199" s="58">
        <f t="shared" si="452"/>
        <v>0.38700000000000012</v>
      </c>
      <c r="BH199" s="5"/>
    </row>
    <row r="200" spans="1:60" s="12" customFormat="1" ht="25.15" customHeight="1" x14ac:dyDescent="0.25">
      <c r="A200" s="63" t="s">
        <v>176</v>
      </c>
      <c r="B200" s="32">
        <v>4</v>
      </c>
      <c r="C200" s="32">
        <v>2.7</v>
      </c>
      <c r="D200" s="32">
        <f t="shared" si="400"/>
        <v>0</v>
      </c>
      <c r="E200" s="32">
        <v>4.5</v>
      </c>
      <c r="F200" s="32">
        <f t="shared" si="424"/>
        <v>0</v>
      </c>
      <c r="G200" s="32">
        <f>AF200</f>
        <v>0</v>
      </c>
      <c r="H200" s="32">
        <v>1.5</v>
      </c>
      <c r="I200" s="87">
        <f t="shared" si="425"/>
        <v>0</v>
      </c>
      <c r="J200" s="86">
        <f t="shared" si="403"/>
        <v>0</v>
      </c>
      <c r="K200" s="87">
        <f t="shared" si="404"/>
        <v>0</v>
      </c>
      <c r="L200" s="33">
        <v>2.4700000000000002</v>
      </c>
      <c r="M200" s="34">
        <f t="shared" si="401"/>
        <v>15.17</v>
      </c>
      <c r="N200" s="125">
        <v>14</v>
      </c>
      <c r="O200" s="6"/>
      <c r="P200" s="151"/>
      <c r="Q200" s="21"/>
      <c r="R200" s="107"/>
      <c r="S200" s="113"/>
      <c r="T200" s="112"/>
      <c r="U200" s="36">
        <v>5</v>
      </c>
      <c r="V200" s="84">
        <f t="shared" si="426"/>
        <v>0</v>
      </c>
      <c r="W200" s="36">
        <v>5</v>
      </c>
      <c r="X200" s="78">
        <f t="shared" si="427"/>
        <v>0</v>
      </c>
      <c r="Y200" s="36">
        <v>5</v>
      </c>
      <c r="Z200" s="78">
        <f t="shared" si="428"/>
        <v>0</v>
      </c>
      <c r="AA200" s="36">
        <v>5</v>
      </c>
      <c r="AB200" s="78">
        <f t="shared" si="429"/>
        <v>0</v>
      </c>
      <c r="AC200" s="36">
        <v>5</v>
      </c>
      <c r="AD200" s="78">
        <f t="shared" si="430"/>
        <v>0</v>
      </c>
      <c r="AE200" s="36">
        <v>5</v>
      </c>
      <c r="AF200" s="78">
        <f t="shared" si="431"/>
        <v>0</v>
      </c>
      <c r="AG200" s="98">
        <f t="shared" si="432"/>
        <v>0</v>
      </c>
      <c r="AH200" s="36">
        <v>5</v>
      </c>
      <c r="AI200" s="106">
        <f t="shared" si="433"/>
        <v>0</v>
      </c>
      <c r="AJ200" s="115">
        <v>0</v>
      </c>
      <c r="AK200" s="116">
        <v>0</v>
      </c>
      <c r="AL200" s="117">
        <v>0</v>
      </c>
      <c r="AM200" s="118">
        <v>0</v>
      </c>
      <c r="AN200" s="97"/>
      <c r="AO200" s="42">
        <f t="shared" si="434"/>
        <v>6.35</v>
      </c>
      <c r="AP200" s="99">
        <f t="shared" si="435"/>
        <v>4.4450000000000003</v>
      </c>
      <c r="AQ200" s="104">
        <f t="shared" si="436"/>
        <v>3.4925000000000002</v>
      </c>
      <c r="AR200" s="105">
        <f t="shared" si="437"/>
        <v>4.2517210241000001</v>
      </c>
      <c r="AS200" s="100">
        <f t="shared" si="438"/>
        <v>2.9845000000000002</v>
      </c>
      <c r="AT200" s="45">
        <f t="shared" si="439"/>
        <v>3.6332888751399999</v>
      </c>
      <c r="AU200" s="101">
        <f t="shared" si="440"/>
        <v>2.6034999999999999</v>
      </c>
      <c r="AV200" s="101">
        <f t="shared" si="441"/>
        <v>3.1694647634199997</v>
      </c>
      <c r="AW200" s="44">
        <f t="shared" si="442"/>
        <v>2.0827999999999998</v>
      </c>
      <c r="AX200" s="44">
        <f t="shared" si="443"/>
        <v>2.5355718107359997</v>
      </c>
      <c r="AY200" s="48">
        <f t="shared" si="444"/>
        <v>1.27</v>
      </c>
      <c r="AZ200" s="47">
        <f t="shared" si="445"/>
        <v>0.63500000000000001</v>
      </c>
      <c r="BA200" s="49">
        <f t="shared" si="446"/>
        <v>0.38100000000000001</v>
      </c>
      <c r="BB200" s="52">
        <f t="shared" si="447"/>
        <v>0</v>
      </c>
      <c r="BC200" s="54">
        <f t="shared" si="448"/>
        <v>0.254</v>
      </c>
      <c r="BD200" s="55">
        <f t="shared" si="449"/>
        <v>0.127</v>
      </c>
      <c r="BE200" s="56">
        <f t="shared" si="450"/>
        <v>0.127</v>
      </c>
      <c r="BF200" s="57">
        <f t="shared" si="451"/>
        <v>0.254</v>
      </c>
      <c r="BG200" s="58">
        <f t="shared" si="452"/>
        <v>0.38100000000000001</v>
      </c>
      <c r="BH200" s="5"/>
    </row>
    <row r="201" spans="1:60" s="12" customFormat="1" ht="25.15" customHeight="1" x14ac:dyDescent="0.25">
      <c r="A201" s="63" t="s">
        <v>162</v>
      </c>
      <c r="B201" s="32">
        <v>10</v>
      </c>
      <c r="C201" s="32">
        <f t="shared" ref="C201:C216" si="453">X201</f>
        <v>0</v>
      </c>
      <c r="D201" s="32">
        <f t="shared" si="400"/>
        <v>0</v>
      </c>
      <c r="E201" s="32">
        <f>AB201</f>
        <v>0</v>
      </c>
      <c r="F201" s="32">
        <f t="shared" si="424"/>
        <v>0</v>
      </c>
      <c r="G201" s="32">
        <f>AF201</f>
        <v>0</v>
      </c>
      <c r="H201" s="32">
        <v>0.7</v>
      </c>
      <c r="I201" s="87">
        <f t="shared" si="425"/>
        <v>0</v>
      </c>
      <c r="J201" s="86">
        <f t="shared" si="403"/>
        <v>0</v>
      </c>
      <c r="K201" s="87">
        <f t="shared" si="404"/>
        <v>0</v>
      </c>
      <c r="L201" s="33">
        <v>2.71</v>
      </c>
      <c r="M201" s="34">
        <f t="shared" si="401"/>
        <v>13.41</v>
      </c>
      <c r="N201" s="125">
        <v>15</v>
      </c>
      <c r="O201" s="6"/>
      <c r="P201" s="151"/>
      <c r="Q201" s="21"/>
      <c r="R201" s="107"/>
      <c r="S201" s="113"/>
      <c r="T201" s="112"/>
      <c r="U201" s="36">
        <v>6</v>
      </c>
      <c r="V201" s="84">
        <f t="shared" si="426"/>
        <v>0</v>
      </c>
      <c r="W201" s="36">
        <v>6</v>
      </c>
      <c r="X201" s="78">
        <f t="shared" si="427"/>
        <v>0</v>
      </c>
      <c r="Y201" s="36">
        <v>6</v>
      </c>
      <c r="Z201" s="78">
        <f t="shared" si="428"/>
        <v>0</v>
      </c>
      <c r="AA201" s="36">
        <v>6</v>
      </c>
      <c r="AB201" s="78">
        <f t="shared" si="429"/>
        <v>0</v>
      </c>
      <c r="AC201" s="36">
        <v>6</v>
      </c>
      <c r="AD201" s="78">
        <f t="shared" si="430"/>
        <v>0</v>
      </c>
      <c r="AE201" s="36">
        <v>6</v>
      </c>
      <c r="AF201" s="78">
        <f t="shared" si="431"/>
        <v>0</v>
      </c>
      <c r="AG201" s="98">
        <f t="shared" si="432"/>
        <v>0</v>
      </c>
      <c r="AH201" s="36">
        <v>6</v>
      </c>
      <c r="AI201" s="106">
        <f t="shared" si="433"/>
        <v>0</v>
      </c>
      <c r="AJ201" s="115">
        <v>0</v>
      </c>
      <c r="AK201" s="116">
        <v>0</v>
      </c>
      <c r="AL201" s="117">
        <v>0</v>
      </c>
      <c r="AM201" s="118">
        <v>0</v>
      </c>
      <c r="AN201" s="97"/>
      <c r="AO201" s="42">
        <f t="shared" si="434"/>
        <v>5.35</v>
      </c>
      <c r="AP201" s="99">
        <f t="shared" si="435"/>
        <v>3.7450000000000001</v>
      </c>
      <c r="AQ201" s="104">
        <f t="shared" si="436"/>
        <v>2.9424999999999999</v>
      </c>
      <c r="AR201" s="105">
        <f t="shared" si="437"/>
        <v>3.6722567487099997</v>
      </c>
      <c r="AS201" s="100">
        <f t="shared" si="438"/>
        <v>2.5145</v>
      </c>
      <c r="AT201" s="45">
        <f t="shared" si="439"/>
        <v>3.1381103125340002</v>
      </c>
      <c r="AU201" s="101">
        <f t="shared" si="440"/>
        <v>2.1934999999999998</v>
      </c>
      <c r="AV201" s="101">
        <f t="shared" si="441"/>
        <v>2.7375004854019998</v>
      </c>
      <c r="AW201" s="44">
        <f t="shared" si="442"/>
        <v>1.7547999999999999</v>
      </c>
      <c r="AX201" s="44">
        <f t="shared" si="443"/>
        <v>2.1900003883215997</v>
      </c>
      <c r="AY201" s="48">
        <f t="shared" si="444"/>
        <v>1.07</v>
      </c>
      <c r="AZ201" s="47">
        <f t="shared" si="445"/>
        <v>0.53500000000000003</v>
      </c>
      <c r="BA201" s="49">
        <f t="shared" si="446"/>
        <v>0.32100000000000001</v>
      </c>
      <c r="BB201" s="52">
        <f t="shared" si="447"/>
        <v>0</v>
      </c>
      <c r="BC201" s="54">
        <f t="shared" si="448"/>
        <v>0.214</v>
      </c>
      <c r="BD201" s="55">
        <f t="shared" si="449"/>
        <v>0.107</v>
      </c>
      <c r="BE201" s="56">
        <f t="shared" si="450"/>
        <v>0.107</v>
      </c>
      <c r="BF201" s="57">
        <f t="shared" si="451"/>
        <v>0.214</v>
      </c>
      <c r="BG201" s="58">
        <f t="shared" si="452"/>
        <v>0.32100000000000001</v>
      </c>
      <c r="BH201" s="5"/>
    </row>
    <row r="202" spans="1:60" s="12" customFormat="1" ht="25.15" customHeight="1" x14ac:dyDescent="0.25">
      <c r="A202" s="63" t="s">
        <v>181</v>
      </c>
      <c r="B202" s="32">
        <v>6.8</v>
      </c>
      <c r="C202" s="32">
        <f t="shared" si="453"/>
        <v>0</v>
      </c>
      <c r="D202" s="32">
        <f t="shared" si="400"/>
        <v>0</v>
      </c>
      <c r="E202" s="32">
        <v>1.5</v>
      </c>
      <c r="F202" s="32">
        <f t="shared" si="424"/>
        <v>0</v>
      </c>
      <c r="G202" s="32">
        <v>2.1</v>
      </c>
      <c r="H202" s="32">
        <v>2.7</v>
      </c>
      <c r="I202" s="87">
        <f t="shared" si="425"/>
        <v>0</v>
      </c>
      <c r="J202" s="86">
        <f t="shared" si="403"/>
        <v>0</v>
      </c>
      <c r="K202" s="87">
        <f t="shared" si="404"/>
        <v>0</v>
      </c>
      <c r="L202" s="33">
        <f>AM202</f>
        <v>0</v>
      </c>
      <c r="M202" s="34">
        <f t="shared" si="401"/>
        <v>13.100000000000001</v>
      </c>
      <c r="N202" s="125">
        <v>16</v>
      </c>
      <c r="O202" s="6"/>
      <c r="P202" s="151"/>
      <c r="Q202" s="21"/>
      <c r="R202" s="107"/>
      <c r="S202" s="113"/>
      <c r="T202" s="112"/>
      <c r="U202" s="36">
        <v>7</v>
      </c>
      <c r="V202" s="84">
        <f t="shared" si="426"/>
        <v>0</v>
      </c>
      <c r="W202" s="36">
        <v>7</v>
      </c>
      <c r="X202" s="78">
        <f t="shared" si="427"/>
        <v>0</v>
      </c>
      <c r="Y202" s="36">
        <v>7</v>
      </c>
      <c r="Z202" s="78">
        <f t="shared" si="428"/>
        <v>0</v>
      </c>
      <c r="AA202" s="36">
        <v>7</v>
      </c>
      <c r="AB202" s="78">
        <f t="shared" si="429"/>
        <v>0</v>
      </c>
      <c r="AC202" s="36">
        <v>7</v>
      </c>
      <c r="AD202" s="78">
        <f t="shared" si="430"/>
        <v>0</v>
      </c>
      <c r="AE202" s="36">
        <v>7</v>
      </c>
      <c r="AF202" s="78">
        <f t="shared" si="431"/>
        <v>0</v>
      </c>
      <c r="AG202" s="98">
        <f t="shared" si="432"/>
        <v>0</v>
      </c>
      <c r="AH202" s="36">
        <v>7</v>
      </c>
      <c r="AI202" s="106">
        <f t="shared" si="433"/>
        <v>0</v>
      </c>
      <c r="AJ202" s="115">
        <v>0</v>
      </c>
      <c r="AK202" s="116">
        <v>0</v>
      </c>
      <c r="AL202" s="117">
        <v>0</v>
      </c>
      <c r="AM202" s="118">
        <v>0</v>
      </c>
      <c r="AN202" s="97"/>
      <c r="AO202" s="42">
        <f t="shared" si="434"/>
        <v>6.5500000000000007</v>
      </c>
      <c r="AP202" s="99">
        <f t="shared" si="435"/>
        <v>4.585</v>
      </c>
      <c r="AQ202" s="104">
        <f t="shared" si="436"/>
        <v>3.6025</v>
      </c>
      <c r="AR202" s="105">
        <f t="shared" si="437"/>
        <v>4.4337244550225003</v>
      </c>
      <c r="AS202" s="100">
        <f t="shared" si="438"/>
        <v>3.0785</v>
      </c>
      <c r="AT202" s="45">
        <f t="shared" si="439"/>
        <v>3.7888190797465002</v>
      </c>
      <c r="AU202" s="101">
        <f t="shared" si="440"/>
        <v>2.6855000000000002</v>
      </c>
      <c r="AV202" s="101">
        <f t="shared" si="441"/>
        <v>3.3051400482895001</v>
      </c>
      <c r="AW202" s="44">
        <f t="shared" si="442"/>
        <v>2.1484000000000001</v>
      </c>
      <c r="AX202" s="44">
        <f t="shared" si="443"/>
        <v>2.6441120386315999</v>
      </c>
      <c r="AY202" s="48">
        <f t="shared" si="444"/>
        <v>1.31</v>
      </c>
      <c r="AZ202" s="47">
        <f t="shared" si="445"/>
        <v>0.65500000000000003</v>
      </c>
      <c r="BA202" s="49">
        <f t="shared" si="446"/>
        <v>0.39300000000000002</v>
      </c>
      <c r="BB202" s="52">
        <f t="shared" si="447"/>
        <v>0</v>
      </c>
      <c r="BC202" s="54">
        <f t="shared" si="448"/>
        <v>0.26200000000000001</v>
      </c>
      <c r="BD202" s="55">
        <f t="shared" si="449"/>
        <v>0.13100000000000001</v>
      </c>
      <c r="BE202" s="56">
        <f t="shared" si="450"/>
        <v>0.13100000000000001</v>
      </c>
      <c r="BF202" s="57">
        <f t="shared" si="451"/>
        <v>0.26200000000000001</v>
      </c>
      <c r="BG202" s="58">
        <f t="shared" si="452"/>
        <v>0.39300000000000002</v>
      </c>
      <c r="BH202" s="5"/>
    </row>
    <row r="203" spans="1:60" s="12" customFormat="1" ht="25.15" customHeight="1" x14ac:dyDescent="0.25">
      <c r="A203" s="63" t="s">
        <v>163</v>
      </c>
      <c r="B203" s="32">
        <v>4.4000000000000004</v>
      </c>
      <c r="C203" s="32">
        <f t="shared" si="453"/>
        <v>0</v>
      </c>
      <c r="D203" s="32">
        <f t="shared" si="400"/>
        <v>0</v>
      </c>
      <c r="E203" s="32">
        <v>5.4</v>
      </c>
      <c r="F203" s="32">
        <f t="shared" si="424"/>
        <v>0</v>
      </c>
      <c r="G203" s="32">
        <f>AF203</f>
        <v>0</v>
      </c>
      <c r="H203" s="32">
        <v>1.9</v>
      </c>
      <c r="I203" s="87">
        <f t="shared" si="425"/>
        <v>0</v>
      </c>
      <c r="J203" s="86">
        <f t="shared" si="403"/>
        <v>0</v>
      </c>
      <c r="K203" s="87">
        <f t="shared" si="404"/>
        <v>0</v>
      </c>
      <c r="L203" s="33">
        <f>AM203</f>
        <v>0</v>
      </c>
      <c r="M203" s="34">
        <f t="shared" si="401"/>
        <v>11.700000000000001</v>
      </c>
      <c r="N203" s="125">
        <v>17</v>
      </c>
      <c r="O203" s="6"/>
      <c r="P203" s="151"/>
      <c r="Q203" s="21"/>
      <c r="R203" s="107"/>
      <c r="S203" s="113"/>
      <c r="T203" s="112"/>
      <c r="U203" s="36">
        <v>8</v>
      </c>
      <c r="V203" s="84">
        <f t="shared" si="426"/>
        <v>0</v>
      </c>
      <c r="W203" s="36">
        <v>8</v>
      </c>
      <c r="X203" s="78">
        <f t="shared" si="427"/>
        <v>0</v>
      </c>
      <c r="Y203" s="36">
        <v>8</v>
      </c>
      <c r="Z203" s="78">
        <f t="shared" si="428"/>
        <v>0</v>
      </c>
      <c r="AA203" s="36">
        <v>8</v>
      </c>
      <c r="AB203" s="78">
        <f t="shared" si="429"/>
        <v>0</v>
      </c>
      <c r="AC203" s="36">
        <v>8</v>
      </c>
      <c r="AD203" s="78">
        <f t="shared" si="430"/>
        <v>0</v>
      </c>
      <c r="AE203" s="36">
        <v>8</v>
      </c>
      <c r="AF203" s="78">
        <f t="shared" si="431"/>
        <v>0</v>
      </c>
      <c r="AG203" s="98">
        <f t="shared" si="432"/>
        <v>0</v>
      </c>
      <c r="AH203" s="36">
        <v>8</v>
      </c>
      <c r="AI203" s="106">
        <f t="shared" si="433"/>
        <v>0</v>
      </c>
      <c r="AJ203" s="115">
        <v>0</v>
      </c>
      <c r="AK203" s="116">
        <v>0</v>
      </c>
      <c r="AL203" s="117">
        <v>0</v>
      </c>
      <c r="AM203" s="118">
        <v>0</v>
      </c>
      <c r="AN203" s="97"/>
      <c r="AO203" s="42">
        <f t="shared" si="434"/>
        <v>5.8500000000000005</v>
      </c>
      <c r="AP203" s="99">
        <f t="shared" si="435"/>
        <v>4.0950000000000006</v>
      </c>
      <c r="AQ203" s="104">
        <f t="shared" si="436"/>
        <v>3.2175000000000002</v>
      </c>
      <c r="AR203" s="105">
        <f t="shared" si="437"/>
        <v>3.7515423987756003</v>
      </c>
      <c r="AS203" s="100">
        <f t="shared" si="438"/>
        <v>2.7495000000000003</v>
      </c>
      <c r="AT203" s="45">
        <f t="shared" si="439"/>
        <v>3.2058635044082404</v>
      </c>
      <c r="AU203" s="101">
        <f t="shared" si="440"/>
        <v>2.3985000000000003</v>
      </c>
      <c r="AV203" s="101">
        <f t="shared" si="441"/>
        <v>2.7966043336327204</v>
      </c>
      <c r="AW203" s="44">
        <f t="shared" si="442"/>
        <v>1.9187999999999998</v>
      </c>
      <c r="AX203" s="44">
        <f t="shared" si="443"/>
        <v>2.2372834669061756</v>
      </c>
      <c r="AY203" s="48">
        <f t="shared" si="444"/>
        <v>1.1700000000000002</v>
      </c>
      <c r="AZ203" s="47">
        <f t="shared" si="445"/>
        <v>0.58500000000000008</v>
      </c>
      <c r="BA203" s="49">
        <f t="shared" si="446"/>
        <v>0.35100000000000003</v>
      </c>
      <c r="BB203" s="52">
        <f t="shared" si="447"/>
        <v>0</v>
      </c>
      <c r="BC203" s="54">
        <f t="shared" si="448"/>
        <v>0.23400000000000001</v>
      </c>
      <c r="BD203" s="55">
        <f t="shared" si="449"/>
        <v>0.11700000000000001</v>
      </c>
      <c r="BE203" s="56">
        <f t="shared" si="450"/>
        <v>0.11700000000000001</v>
      </c>
      <c r="BF203" s="57">
        <f t="shared" si="451"/>
        <v>0.23400000000000001</v>
      </c>
      <c r="BG203" s="58">
        <f t="shared" si="452"/>
        <v>0.35100000000000003</v>
      </c>
      <c r="BH203" s="5"/>
    </row>
    <row r="204" spans="1:60" s="12" customFormat="1" ht="25.15" customHeight="1" x14ac:dyDescent="0.25">
      <c r="A204" s="63" t="s">
        <v>179</v>
      </c>
      <c r="B204" s="32">
        <v>6</v>
      </c>
      <c r="C204" s="32">
        <f t="shared" si="453"/>
        <v>0</v>
      </c>
      <c r="D204" s="32">
        <f t="shared" si="400"/>
        <v>0</v>
      </c>
      <c r="E204" s="32">
        <f t="shared" ref="E204:E209" si="454">AB204</f>
        <v>0</v>
      </c>
      <c r="F204" s="32">
        <f t="shared" si="424"/>
        <v>0</v>
      </c>
      <c r="G204" s="32">
        <v>1.5</v>
      </c>
      <c r="H204" s="32">
        <v>0.3</v>
      </c>
      <c r="I204" s="87">
        <f t="shared" si="425"/>
        <v>0</v>
      </c>
      <c r="J204" s="86">
        <f t="shared" si="403"/>
        <v>0</v>
      </c>
      <c r="K204" s="87">
        <f t="shared" si="404"/>
        <v>0</v>
      </c>
      <c r="L204" s="33">
        <v>1.69</v>
      </c>
      <c r="M204" s="34">
        <f t="shared" si="401"/>
        <v>9.49</v>
      </c>
      <c r="N204" s="125">
        <v>18</v>
      </c>
      <c r="O204" s="6"/>
      <c r="P204" s="151"/>
      <c r="Q204" s="21"/>
      <c r="R204" s="107"/>
      <c r="S204" s="113"/>
      <c r="T204" s="112"/>
      <c r="U204" s="36">
        <v>9</v>
      </c>
      <c r="V204" s="84">
        <f t="shared" si="426"/>
        <v>0</v>
      </c>
      <c r="W204" s="36">
        <v>9</v>
      </c>
      <c r="X204" s="78">
        <f t="shared" si="427"/>
        <v>0</v>
      </c>
      <c r="Y204" s="36">
        <v>9</v>
      </c>
      <c r="Z204" s="78">
        <f t="shared" si="428"/>
        <v>0</v>
      </c>
      <c r="AA204" s="36">
        <v>9</v>
      </c>
      <c r="AB204" s="78">
        <f t="shared" si="429"/>
        <v>0</v>
      </c>
      <c r="AC204" s="36">
        <v>9</v>
      </c>
      <c r="AD204" s="78">
        <f t="shared" si="430"/>
        <v>0</v>
      </c>
      <c r="AE204" s="36">
        <v>9</v>
      </c>
      <c r="AF204" s="78">
        <f t="shared" si="431"/>
        <v>0</v>
      </c>
      <c r="AG204" s="98">
        <f t="shared" si="432"/>
        <v>0</v>
      </c>
      <c r="AH204" s="36">
        <v>9</v>
      </c>
      <c r="AI204" s="106">
        <f t="shared" si="433"/>
        <v>0</v>
      </c>
      <c r="AJ204" s="115">
        <v>0</v>
      </c>
      <c r="AK204" s="116">
        <v>0</v>
      </c>
      <c r="AL204" s="117">
        <v>0</v>
      </c>
      <c r="AM204" s="118">
        <v>0</v>
      </c>
      <c r="AN204" s="97"/>
      <c r="AO204" s="42">
        <f t="shared" si="434"/>
        <v>3.9000000000000008</v>
      </c>
      <c r="AP204" s="99">
        <f t="shared" si="435"/>
        <v>2.7300000000000004</v>
      </c>
      <c r="AQ204" s="104">
        <f t="shared" si="436"/>
        <v>2.1450000000000005</v>
      </c>
      <c r="AR204" s="105">
        <f t="shared" si="437"/>
        <v>2.4766342398798007</v>
      </c>
      <c r="AS204" s="100">
        <f t="shared" si="438"/>
        <v>1.8330000000000004</v>
      </c>
      <c r="AT204" s="45">
        <f t="shared" si="439"/>
        <v>2.1163965322609206</v>
      </c>
      <c r="AU204" s="101">
        <f t="shared" si="440"/>
        <v>1.5990000000000002</v>
      </c>
      <c r="AV204" s="101">
        <f t="shared" si="441"/>
        <v>1.8462182515467602</v>
      </c>
      <c r="AW204" s="44">
        <f t="shared" si="442"/>
        <v>1.2792000000000001</v>
      </c>
      <c r="AX204" s="44">
        <f t="shared" si="443"/>
        <v>1.4769746012374081</v>
      </c>
      <c r="AY204" s="48">
        <f t="shared" si="444"/>
        <v>0.78000000000000014</v>
      </c>
      <c r="AZ204" s="47">
        <f t="shared" si="445"/>
        <v>0.39000000000000007</v>
      </c>
      <c r="BA204" s="49">
        <f t="shared" si="446"/>
        <v>0.23400000000000004</v>
      </c>
      <c r="BB204" s="52">
        <f t="shared" si="447"/>
        <v>0</v>
      </c>
      <c r="BC204" s="54">
        <f t="shared" si="448"/>
        <v>0.15600000000000003</v>
      </c>
      <c r="BD204" s="55">
        <f t="shared" si="449"/>
        <v>7.8000000000000014E-2</v>
      </c>
      <c r="BE204" s="56">
        <f t="shared" si="450"/>
        <v>7.8000000000000014E-2</v>
      </c>
      <c r="BF204" s="57">
        <f t="shared" si="451"/>
        <v>0.15600000000000003</v>
      </c>
      <c r="BG204" s="58">
        <f t="shared" si="452"/>
        <v>0.23400000000000004</v>
      </c>
      <c r="BH204" s="5"/>
    </row>
    <row r="205" spans="1:60" s="12" customFormat="1" ht="25.15" customHeight="1" x14ac:dyDescent="0.25">
      <c r="A205" s="63" t="s">
        <v>311</v>
      </c>
      <c r="B205" s="32">
        <v>1.2</v>
      </c>
      <c r="C205" s="32">
        <f t="shared" si="453"/>
        <v>0</v>
      </c>
      <c r="D205" s="32">
        <f t="shared" si="400"/>
        <v>0</v>
      </c>
      <c r="E205" s="32">
        <f t="shared" si="454"/>
        <v>0</v>
      </c>
      <c r="F205" s="32">
        <f t="shared" si="424"/>
        <v>0</v>
      </c>
      <c r="G205" s="32">
        <v>1.8</v>
      </c>
      <c r="H205" s="32">
        <v>6</v>
      </c>
      <c r="I205" s="87">
        <f t="shared" si="425"/>
        <v>0</v>
      </c>
      <c r="J205" s="86">
        <f t="shared" si="403"/>
        <v>0</v>
      </c>
      <c r="K205" s="87">
        <f t="shared" si="404"/>
        <v>0</v>
      </c>
      <c r="L205" s="33">
        <f>AM205</f>
        <v>0</v>
      </c>
      <c r="M205" s="34">
        <f t="shared" si="401"/>
        <v>9</v>
      </c>
      <c r="N205" s="125">
        <v>19</v>
      </c>
      <c r="O205" s="6"/>
      <c r="P205" s="151"/>
      <c r="Q205" s="21"/>
      <c r="R205" s="107"/>
      <c r="S205" s="113"/>
      <c r="T205" s="112"/>
      <c r="U205" s="36">
        <v>10</v>
      </c>
      <c r="V205" s="84">
        <f t="shared" si="426"/>
        <v>0</v>
      </c>
      <c r="W205" s="36">
        <v>10</v>
      </c>
      <c r="X205" s="78">
        <f t="shared" si="427"/>
        <v>0</v>
      </c>
      <c r="Y205" s="36">
        <v>10</v>
      </c>
      <c r="Z205" s="78">
        <f t="shared" si="428"/>
        <v>0</v>
      </c>
      <c r="AA205" s="36">
        <v>10</v>
      </c>
      <c r="AB205" s="78">
        <f t="shared" si="429"/>
        <v>0</v>
      </c>
      <c r="AC205" s="36">
        <v>10</v>
      </c>
      <c r="AD205" s="78">
        <f t="shared" si="430"/>
        <v>0</v>
      </c>
      <c r="AE205" s="36">
        <v>10</v>
      </c>
      <c r="AF205" s="78">
        <f t="shared" si="431"/>
        <v>0</v>
      </c>
      <c r="AG205" s="98">
        <f t="shared" si="432"/>
        <v>0</v>
      </c>
      <c r="AH205" s="36">
        <v>10</v>
      </c>
      <c r="AI205" s="106">
        <f t="shared" si="433"/>
        <v>0</v>
      </c>
      <c r="AJ205" s="115">
        <v>0</v>
      </c>
      <c r="AK205" s="116">
        <v>0</v>
      </c>
      <c r="AL205" s="117">
        <v>0</v>
      </c>
      <c r="AM205" s="118">
        <v>0</v>
      </c>
      <c r="AN205" s="97"/>
      <c r="AO205" s="42">
        <f t="shared" si="434"/>
        <v>4.5</v>
      </c>
      <c r="AP205" s="99">
        <f t="shared" si="435"/>
        <v>3.15</v>
      </c>
      <c r="AQ205" s="104">
        <f t="shared" si="436"/>
        <v>2.4750000000000001</v>
      </c>
      <c r="AR205" s="105">
        <f t="shared" si="437"/>
        <v>2.8055031073838999</v>
      </c>
      <c r="AS205" s="100">
        <f t="shared" si="438"/>
        <v>2.1149999999999998</v>
      </c>
      <c r="AT205" s="45">
        <f t="shared" si="439"/>
        <v>2.3974299281280596</v>
      </c>
      <c r="AU205" s="101">
        <f t="shared" si="440"/>
        <v>1.845</v>
      </c>
      <c r="AV205" s="101">
        <f t="shared" si="441"/>
        <v>2.0913750436861798</v>
      </c>
      <c r="AW205" s="44">
        <f t="shared" si="442"/>
        <v>1.4759999999999998</v>
      </c>
      <c r="AX205" s="44">
        <f t="shared" si="443"/>
        <v>1.6731000349489438</v>
      </c>
      <c r="AY205" s="48">
        <f t="shared" si="444"/>
        <v>0.89999999999999991</v>
      </c>
      <c r="AZ205" s="47">
        <f t="shared" si="445"/>
        <v>0.44999999999999996</v>
      </c>
      <c r="BA205" s="49">
        <f t="shared" si="446"/>
        <v>0.27</v>
      </c>
      <c r="BB205" s="52">
        <f t="shared" si="447"/>
        <v>0</v>
      </c>
      <c r="BC205" s="54">
        <f t="shared" si="448"/>
        <v>0.18</v>
      </c>
      <c r="BD205" s="55">
        <f t="shared" si="449"/>
        <v>0.09</v>
      </c>
      <c r="BE205" s="56">
        <f t="shared" si="450"/>
        <v>0.09</v>
      </c>
      <c r="BF205" s="57">
        <f t="shared" si="451"/>
        <v>0.18</v>
      </c>
      <c r="BG205" s="58">
        <f t="shared" si="452"/>
        <v>0.27</v>
      </c>
      <c r="BH205" s="5"/>
    </row>
    <row r="206" spans="1:60" s="12" customFormat="1" ht="25.15" customHeight="1" x14ac:dyDescent="0.25">
      <c r="A206" s="63" t="s">
        <v>183</v>
      </c>
      <c r="B206" s="32">
        <v>8.4</v>
      </c>
      <c r="C206" s="32">
        <f t="shared" si="453"/>
        <v>0</v>
      </c>
      <c r="D206" s="32">
        <f t="shared" si="400"/>
        <v>0</v>
      </c>
      <c r="E206" s="32">
        <f t="shared" si="454"/>
        <v>0</v>
      </c>
      <c r="F206" s="32">
        <f t="shared" si="424"/>
        <v>0</v>
      </c>
      <c r="G206" s="32">
        <f t="shared" ref="G206:G216" si="455">AF206</f>
        <v>0</v>
      </c>
      <c r="H206" s="32">
        <f>AI206</f>
        <v>0</v>
      </c>
      <c r="I206" s="87">
        <f t="shared" si="425"/>
        <v>0</v>
      </c>
      <c r="J206" s="86">
        <f t="shared" si="403"/>
        <v>0</v>
      </c>
      <c r="K206" s="87">
        <f t="shared" si="404"/>
        <v>0</v>
      </c>
      <c r="L206" s="33">
        <f>AM206</f>
        <v>0</v>
      </c>
      <c r="M206" s="34">
        <f t="shared" si="401"/>
        <v>8.4</v>
      </c>
      <c r="N206" s="125">
        <v>20</v>
      </c>
      <c r="O206" s="6"/>
      <c r="P206" s="151"/>
      <c r="Q206" s="21"/>
      <c r="R206" s="107"/>
      <c r="S206" s="113"/>
      <c r="T206" s="112"/>
      <c r="U206" s="36">
        <v>11</v>
      </c>
      <c r="V206" s="84">
        <f t="shared" si="426"/>
        <v>0</v>
      </c>
      <c r="W206" s="36">
        <v>11</v>
      </c>
      <c r="X206" s="78">
        <f t="shared" si="427"/>
        <v>0</v>
      </c>
      <c r="Y206" s="36">
        <v>11</v>
      </c>
      <c r="Z206" s="78">
        <f t="shared" si="428"/>
        <v>0</v>
      </c>
      <c r="AA206" s="36">
        <v>11</v>
      </c>
      <c r="AB206" s="78">
        <f t="shared" si="429"/>
        <v>0</v>
      </c>
      <c r="AC206" s="36">
        <v>11</v>
      </c>
      <c r="AD206" s="78">
        <f t="shared" si="430"/>
        <v>0</v>
      </c>
      <c r="AE206" s="36">
        <v>11</v>
      </c>
      <c r="AF206" s="78">
        <f t="shared" si="431"/>
        <v>0</v>
      </c>
      <c r="AG206" s="98">
        <f t="shared" si="432"/>
        <v>0</v>
      </c>
      <c r="AH206" s="36">
        <v>11</v>
      </c>
      <c r="AI206" s="106">
        <f t="shared" si="433"/>
        <v>0</v>
      </c>
      <c r="AJ206" s="115">
        <v>0</v>
      </c>
      <c r="AK206" s="116">
        <v>0</v>
      </c>
      <c r="AL206" s="117">
        <v>0</v>
      </c>
      <c r="AM206" s="118">
        <v>0</v>
      </c>
      <c r="AN206" s="97"/>
      <c r="AO206" s="42">
        <f t="shared" si="434"/>
        <v>4.2</v>
      </c>
      <c r="AP206" s="99">
        <f t="shared" si="435"/>
        <v>2.9400000000000004</v>
      </c>
      <c r="AQ206" s="104">
        <f t="shared" si="436"/>
        <v>2.31</v>
      </c>
      <c r="AR206" s="105">
        <f t="shared" si="437"/>
        <v>2.68243285422189</v>
      </c>
      <c r="AS206" s="100">
        <f t="shared" si="438"/>
        <v>1.9740000000000002</v>
      </c>
      <c r="AT206" s="45">
        <f t="shared" si="439"/>
        <v>2.2922608026987064</v>
      </c>
      <c r="AU206" s="101">
        <f t="shared" si="440"/>
        <v>1.7220000000000002</v>
      </c>
      <c r="AV206" s="101">
        <f t="shared" si="441"/>
        <v>1.9996317640563182</v>
      </c>
      <c r="AW206" s="44">
        <f t="shared" si="442"/>
        <v>1.3775999999999999</v>
      </c>
      <c r="AX206" s="44">
        <f t="shared" si="443"/>
        <v>1.5997054112450544</v>
      </c>
      <c r="AY206" s="48">
        <f t="shared" si="444"/>
        <v>0.84000000000000008</v>
      </c>
      <c r="AZ206" s="47">
        <f t="shared" si="445"/>
        <v>0.42000000000000004</v>
      </c>
      <c r="BA206" s="49">
        <f t="shared" si="446"/>
        <v>0.252</v>
      </c>
      <c r="BB206" s="52">
        <f t="shared" si="447"/>
        <v>0</v>
      </c>
      <c r="BC206" s="54">
        <f t="shared" si="448"/>
        <v>0.16800000000000001</v>
      </c>
      <c r="BD206" s="55">
        <f t="shared" si="449"/>
        <v>8.4000000000000005E-2</v>
      </c>
      <c r="BE206" s="56">
        <f t="shared" si="450"/>
        <v>8.4000000000000005E-2</v>
      </c>
      <c r="BF206" s="57">
        <f t="shared" si="451"/>
        <v>0.16800000000000001</v>
      </c>
      <c r="BG206" s="58">
        <f t="shared" si="452"/>
        <v>0.252</v>
      </c>
      <c r="BH206" s="5"/>
    </row>
    <row r="207" spans="1:60" s="12" customFormat="1" ht="25.15" customHeight="1" x14ac:dyDescent="0.25">
      <c r="A207" s="63" t="s">
        <v>185</v>
      </c>
      <c r="B207" s="32">
        <v>6.8</v>
      </c>
      <c r="C207" s="32">
        <f t="shared" si="453"/>
        <v>0</v>
      </c>
      <c r="D207" s="32">
        <f t="shared" si="400"/>
        <v>0</v>
      </c>
      <c r="E207" s="32">
        <f t="shared" si="454"/>
        <v>0</v>
      </c>
      <c r="F207" s="32">
        <f t="shared" si="424"/>
        <v>0</v>
      </c>
      <c r="G207" s="32">
        <f t="shared" si="455"/>
        <v>0</v>
      </c>
      <c r="H207" s="32">
        <v>1.3</v>
      </c>
      <c r="I207" s="87">
        <f t="shared" si="425"/>
        <v>0</v>
      </c>
      <c r="J207" s="86">
        <f t="shared" si="403"/>
        <v>0</v>
      </c>
      <c r="K207" s="87">
        <f t="shared" si="404"/>
        <v>0</v>
      </c>
      <c r="L207" s="33">
        <f>AM207</f>
        <v>0</v>
      </c>
      <c r="M207" s="34">
        <f t="shared" si="401"/>
        <v>8.1</v>
      </c>
      <c r="N207" s="125">
        <v>21</v>
      </c>
      <c r="O207" s="6"/>
      <c r="P207" s="151"/>
      <c r="Q207" s="21"/>
      <c r="R207" s="107"/>
      <c r="S207" s="113"/>
      <c r="T207" s="112"/>
      <c r="U207" s="36">
        <v>12</v>
      </c>
      <c r="V207" s="84">
        <f t="shared" si="426"/>
        <v>0</v>
      </c>
      <c r="W207" s="36">
        <v>12</v>
      </c>
      <c r="X207" s="78">
        <f t="shared" si="427"/>
        <v>0</v>
      </c>
      <c r="Y207" s="36">
        <v>12</v>
      </c>
      <c r="Z207" s="78">
        <f t="shared" si="428"/>
        <v>0</v>
      </c>
      <c r="AA207" s="36">
        <v>12</v>
      </c>
      <c r="AB207" s="78">
        <f t="shared" si="429"/>
        <v>0</v>
      </c>
      <c r="AC207" s="36">
        <v>12</v>
      </c>
      <c r="AD207" s="78">
        <f t="shared" si="430"/>
        <v>0</v>
      </c>
      <c r="AE207" s="36">
        <v>12</v>
      </c>
      <c r="AF207" s="78">
        <f t="shared" si="431"/>
        <v>0</v>
      </c>
      <c r="AG207" s="98">
        <f t="shared" si="432"/>
        <v>0</v>
      </c>
      <c r="AH207" s="36">
        <v>12</v>
      </c>
      <c r="AI207" s="106">
        <f t="shared" si="433"/>
        <v>0</v>
      </c>
      <c r="AJ207" s="115">
        <v>0</v>
      </c>
      <c r="AK207" s="116">
        <v>0</v>
      </c>
      <c r="AL207" s="117">
        <v>0</v>
      </c>
      <c r="AM207" s="118">
        <v>0</v>
      </c>
      <c r="AN207" s="97"/>
      <c r="AO207" s="42">
        <f t="shared" si="434"/>
        <v>4.05</v>
      </c>
      <c r="AP207" s="99">
        <f t="shared" si="435"/>
        <v>2.835</v>
      </c>
      <c r="AQ207" s="104">
        <f t="shared" si="436"/>
        <v>2.2275</v>
      </c>
      <c r="AR207" s="105">
        <f t="shared" si="437"/>
        <v>2.5313749343008238</v>
      </c>
      <c r="AS207" s="100">
        <f t="shared" si="438"/>
        <v>1.9035</v>
      </c>
      <c r="AT207" s="45">
        <f t="shared" si="439"/>
        <v>2.1631749438570673</v>
      </c>
      <c r="AU207" s="101">
        <f t="shared" si="440"/>
        <v>1.6605000000000001</v>
      </c>
      <c r="AV207" s="101">
        <f t="shared" si="441"/>
        <v>1.8870249510242505</v>
      </c>
      <c r="AW207" s="44">
        <f t="shared" si="442"/>
        <v>1.3284</v>
      </c>
      <c r="AX207" s="44">
        <f t="shared" si="443"/>
        <v>1.5096199608194003</v>
      </c>
      <c r="AY207" s="48">
        <f t="shared" si="444"/>
        <v>0.81</v>
      </c>
      <c r="AZ207" s="47">
        <f t="shared" si="445"/>
        <v>0.40500000000000003</v>
      </c>
      <c r="BA207" s="49">
        <f t="shared" si="446"/>
        <v>0.24299999999999999</v>
      </c>
      <c r="BB207" s="52">
        <f t="shared" si="447"/>
        <v>0</v>
      </c>
      <c r="BC207" s="54">
        <f t="shared" si="448"/>
        <v>0.16200000000000001</v>
      </c>
      <c r="BD207" s="55">
        <f t="shared" si="449"/>
        <v>8.1000000000000003E-2</v>
      </c>
      <c r="BE207" s="56">
        <f t="shared" si="450"/>
        <v>8.1000000000000003E-2</v>
      </c>
      <c r="BF207" s="57">
        <f t="shared" si="451"/>
        <v>0.16200000000000001</v>
      </c>
      <c r="BG207" s="58">
        <f t="shared" si="452"/>
        <v>0.24299999999999999</v>
      </c>
      <c r="BH207" s="5"/>
    </row>
    <row r="208" spans="1:60" s="12" customFormat="1" ht="25.15" customHeight="1" x14ac:dyDescent="0.25">
      <c r="A208" s="63" t="s">
        <v>172</v>
      </c>
      <c r="B208" s="32">
        <v>4</v>
      </c>
      <c r="C208" s="32">
        <f t="shared" si="453"/>
        <v>0</v>
      </c>
      <c r="D208" s="32">
        <f t="shared" si="400"/>
        <v>0</v>
      </c>
      <c r="E208" s="32">
        <f t="shared" si="454"/>
        <v>0</v>
      </c>
      <c r="F208" s="32">
        <f t="shared" si="424"/>
        <v>0</v>
      </c>
      <c r="G208" s="32">
        <f t="shared" si="455"/>
        <v>0</v>
      </c>
      <c r="H208" s="32">
        <v>0.9</v>
      </c>
      <c r="I208" s="87">
        <f t="shared" si="425"/>
        <v>0</v>
      </c>
      <c r="J208" s="86">
        <f t="shared" si="403"/>
        <v>0</v>
      </c>
      <c r="K208" s="87">
        <f t="shared" si="404"/>
        <v>0</v>
      </c>
      <c r="L208" s="33">
        <v>0.98</v>
      </c>
      <c r="M208" s="34">
        <f t="shared" si="401"/>
        <v>5.8800000000000008</v>
      </c>
      <c r="N208" s="125">
        <v>22</v>
      </c>
      <c r="O208" s="6"/>
      <c r="P208" s="151"/>
      <c r="Q208" s="21"/>
      <c r="R208" s="107"/>
      <c r="S208" s="113"/>
      <c r="T208" s="112"/>
      <c r="U208" s="36">
        <v>13</v>
      </c>
      <c r="V208" s="84">
        <f t="shared" si="426"/>
        <v>0</v>
      </c>
      <c r="W208" s="36">
        <v>13</v>
      </c>
      <c r="X208" s="78">
        <f t="shared" si="427"/>
        <v>0</v>
      </c>
      <c r="Y208" s="36">
        <v>13</v>
      </c>
      <c r="Z208" s="78">
        <f t="shared" si="428"/>
        <v>0</v>
      </c>
      <c r="AA208" s="36">
        <v>13</v>
      </c>
      <c r="AB208" s="78">
        <f t="shared" si="429"/>
        <v>0</v>
      </c>
      <c r="AC208" s="36">
        <v>13</v>
      </c>
      <c r="AD208" s="78">
        <f t="shared" si="430"/>
        <v>0</v>
      </c>
      <c r="AE208" s="36">
        <v>13</v>
      </c>
      <c r="AF208" s="78">
        <f t="shared" si="431"/>
        <v>0</v>
      </c>
      <c r="AG208" s="98">
        <f t="shared" si="432"/>
        <v>0</v>
      </c>
      <c r="AH208" s="36">
        <v>13</v>
      </c>
      <c r="AI208" s="106">
        <f t="shared" si="433"/>
        <v>0</v>
      </c>
      <c r="AJ208" s="115">
        <v>0</v>
      </c>
      <c r="AK208" s="116">
        <v>0</v>
      </c>
      <c r="AL208" s="117">
        <v>0</v>
      </c>
      <c r="AM208" s="118">
        <v>0</v>
      </c>
      <c r="AN208" s="97"/>
      <c r="AO208" s="42">
        <f t="shared" si="434"/>
        <v>2.4500000000000002</v>
      </c>
      <c r="AP208" s="99">
        <f t="shared" si="435"/>
        <v>1.7150000000000001</v>
      </c>
      <c r="AQ208" s="104">
        <f t="shared" si="436"/>
        <v>1.3475000000000001</v>
      </c>
      <c r="AR208" s="105">
        <f t="shared" si="437"/>
        <v>1.4688550777541103</v>
      </c>
      <c r="AS208" s="100">
        <f t="shared" si="438"/>
        <v>1.1515</v>
      </c>
      <c r="AT208" s="45">
        <f t="shared" si="439"/>
        <v>1.2552034300807851</v>
      </c>
      <c r="AU208" s="101">
        <f t="shared" si="440"/>
        <v>1.0044999999999999</v>
      </c>
      <c r="AV208" s="101">
        <f t="shared" si="441"/>
        <v>1.0949646943257911</v>
      </c>
      <c r="AW208" s="44">
        <f t="shared" si="442"/>
        <v>0.80359999999999998</v>
      </c>
      <c r="AX208" s="44">
        <f t="shared" si="443"/>
        <v>0.87597175546063299</v>
      </c>
      <c r="AY208" s="48">
        <f t="shared" si="444"/>
        <v>0.49</v>
      </c>
      <c r="AZ208" s="47">
        <f t="shared" si="445"/>
        <v>0.245</v>
      </c>
      <c r="BA208" s="49">
        <f t="shared" si="446"/>
        <v>0.14700000000000002</v>
      </c>
      <c r="BB208" s="52">
        <f t="shared" si="447"/>
        <v>0</v>
      </c>
      <c r="BC208" s="54">
        <f t="shared" si="448"/>
        <v>9.8000000000000004E-2</v>
      </c>
      <c r="BD208" s="55">
        <f t="shared" si="449"/>
        <v>4.9000000000000002E-2</v>
      </c>
      <c r="BE208" s="56">
        <f t="shared" si="450"/>
        <v>4.9000000000000002E-2</v>
      </c>
      <c r="BF208" s="57">
        <f t="shared" si="451"/>
        <v>9.8000000000000004E-2</v>
      </c>
      <c r="BG208" s="58">
        <f t="shared" si="452"/>
        <v>0.14700000000000002</v>
      </c>
      <c r="BH208" s="5"/>
    </row>
    <row r="209" spans="1:60" s="12" customFormat="1" ht="25.15" customHeight="1" x14ac:dyDescent="0.25">
      <c r="A209" s="63" t="s">
        <v>177</v>
      </c>
      <c r="B209" s="32">
        <v>5.6</v>
      </c>
      <c r="C209" s="32">
        <f t="shared" si="453"/>
        <v>0</v>
      </c>
      <c r="D209" s="32">
        <f t="shared" si="400"/>
        <v>0</v>
      </c>
      <c r="E209" s="32">
        <f t="shared" si="454"/>
        <v>0</v>
      </c>
      <c r="F209" s="32">
        <f t="shared" si="424"/>
        <v>0</v>
      </c>
      <c r="G209" s="32">
        <f t="shared" si="455"/>
        <v>0</v>
      </c>
      <c r="H209" s="32">
        <f>AI209</f>
        <v>0</v>
      </c>
      <c r="I209" s="87">
        <f t="shared" si="425"/>
        <v>0</v>
      </c>
      <c r="J209" s="86">
        <f t="shared" si="403"/>
        <v>0</v>
      </c>
      <c r="K209" s="87">
        <f t="shared" si="404"/>
        <v>0</v>
      </c>
      <c r="L209" s="33">
        <f>AM209</f>
        <v>0</v>
      </c>
      <c r="M209" s="34">
        <f t="shared" si="401"/>
        <v>5.6</v>
      </c>
      <c r="N209" s="125">
        <v>23</v>
      </c>
      <c r="O209" s="6"/>
      <c r="P209" s="151"/>
      <c r="Q209" s="21"/>
      <c r="R209" s="107"/>
      <c r="S209" s="113"/>
      <c r="T209" s="112"/>
      <c r="U209" s="36">
        <v>14</v>
      </c>
      <c r="V209" s="84">
        <f t="shared" si="426"/>
        <v>0</v>
      </c>
      <c r="W209" s="36">
        <v>14</v>
      </c>
      <c r="X209" s="78">
        <f t="shared" si="427"/>
        <v>0</v>
      </c>
      <c r="Y209" s="36">
        <v>14</v>
      </c>
      <c r="Z209" s="78">
        <f t="shared" si="428"/>
        <v>0</v>
      </c>
      <c r="AA209" s="36">
        <v>14</v>
      </c>
      <c r="AB209" s="78">
        <f t="shared" si="429"/>
        <v>0</v>
      </c>
      <c r="AC209" s="36">
        <v>14</v>
      </c>
      <c r="AD209" s="78">
        <f t="shared" si="430"/>
        <v>0</v>
      </c>
      <c r="AE209" s="36">
        <v>14</v>
      </c>
      <c r="AF209" s="78">
        <f t="shared" si="431"/>
        <v>0</v>
      </c>
      <c r="AG209" s="98">
        <f t="shared" si="432"/>
        <v>0</v>
      </c>
      <c r="AH209" s="36">
        <v>14</v>
      </c>
      <c r="AI209" s="106">
        <f t="shared" si="433"/>
        <v>0</v>
      </c>
      <c r="AJ209" s="115">
        <v>0</v>
      </c>
      <c r="AK209" s="116">
        <v>0</v>
      </c>
      <c r="AL209" s="117">
        <v>0</v>
      </c>
      <c r="AM209" s="118">
        <v>0</v>
      </c>
      <c r="AN209" s="97"/>
      <c r="AO209" s="42">
        <f t="shared" si="434"/>
        <v>2.8</v>
      </c>
      <c r="AP209" s="99">
        <f t="shared" si="435"/>
        <v>1.9599999999999997</v>
      </c>
      <c r="AQ209" s="104">
        <f t="shared" si="436"/>
        <v>1.5399999999999998</v>
      </c>
      <c r="AR209" s="105">
        <f t="shared" si="437"/>
        <v>1.6971081740134981</v>
      </c>
      <c r="AS209" s="100">
        <f t="shared" si="438"/>
        <v>1.3159999999999998</v>
      </c>
      <c r="AT209" s="45">
        <f t="shared" si="439"/>
        <v>1.450256075975171</v>
      </c>
      <c r="AU209" s="101">
        <f t="shared" si="440"/>
        <v>1.1479999999999999</v>
      </c>
      <c r="AV209" s="101">
        <f t="shared" si="441"/>
        <v>1.265117002446426</v>
      </c>
      <c r="AW209" s="44">
        <f t="shared" si="442"/>
        <v>0.91839999999999977</v>
      </c>
      <c r="AX209" s="44">
        <f t="shared" si="443"/>
        <v>1.0120936019571407</v>
      </c>
      <c r="AY209" s="48">
        <f t="shared" si="444"/>
        <v>0.55999999999999994</v>
      </c>
      <c r="AZ209" s="47">
        <f t="shared" si="445"/>
        <v>0.27999999999999997</v>
      </c>
      <c r="BA209" s="49">
        <f t="shared" si="446"/>
        <v>0.16799999999999998</v>
      </c>
      <c r="BB209" s="52">
        <f t="shared" si="447"/>
        <v>0</v>
      </c>
      <c r="BC209" s="54">
        <f t="shared" si="448"/>
        <v>0.11199999999999999</v>
      </c>
      <c r="BD209" s="55">
        <f t="shared" si="449"/>
        <v>5.5999999999999994E-2</v>
      </c>
      <c r="BE209" s="56">
        <f t="shared" si="450"/>
        <v>5.5999999999999994E-2</v>
      </c>
      <c r="BF209" s="57">
        <f t="shared" si="451"/>
        <v>0.11199999999999999</v>
      </c>
      <c r="BG209" s="58">
        <f t="shared" si="452"/>
        <v>0.16799999999999998</v>
      </c>
      <c r="BH209" s="5"/>
    </row>
    <row r="210" spans="1:60" s="12" customFormat="1" ht="25.15" customHeight="1" x14ac:dyDescent="0.25">
      <c r="A210" s="63" t="s">
        <v>182</v>
      </c>
      <c r="B210" s="32">
        <v>3.6</v>
      </c>
      <c r="C210" s="32">
        <f t="shared" si="453"/>
        <v>0</v>
      </c>
      <c r="D210" s="32">
        <f t="shared" si="400"/>
        <v>0</v>
      </c>
      <c r="E210" s="32">
        <v>0.15</v>
      </c>
      <c r="F210" s="32">
        <f t="shared" si="424"/>
        <v>0</v>
      </c>
      <c r="G210" s="32">
        <f t="shared" si="455"/>
        <v>0</v>
      </c>
      <c r="H210" s="32">
        <v>0.5</v>
      </c>
      <c r="I210" s="87">
        <f t="shared" si="425"/>
        <v>0</v>
      </c>
      <c r="J210" s="86">
        <f t="shared" si="403"/>
        <v>0</v>
      </c>
      <c r="K210" s="87">
        <f t="shared" si="404"/>
        <v>0</v>
      </c>
      <c r="L210" s="33">
        <f>AM210</f>
        <v>0</v>
      </c>
      <c r="M210" s="34">
        <f t="shared" si="401"/>
        <v>4.25</v>
      </c>
      <c r="N210" s="125">
        <v>24</v>
      </c>
      <c r="O210" s="6"/>
      <c r="P210" s="151"/>
      <c r="Q210" s="21"/>
      <c r="R210" s="107"/>
      <c r="S210" s="113"/>
      <c r="T210" s="112"/>
      <c r="U210" s="36">
        <v>15</v>
      </c>
      <c r="V210" s="84">
        <f t="shared" si="426"/>
        <v>0</v>
      </c>
      <c r="W210" s="36">
        <v>15</v>
      </c>
      <c r="X210" s="78">
        <f t="shared" si="427"/>
        <v>0</v>
      </c>
      <c r="Y210" s="36">
        <v>15</v>
      </c>
      <c r="Z210" s="78">
        <f t="shared" si="428"/>
        <v>0</v>
      </c>
      <c r="AA210" s="36">
        <v>15</v>
      </c>
      <c r="AB210" s="78">
        <f t="shared" si="429"/>
        <v>0</v>
      </c>
      <c r="AC210" s="36">
        <v>15</v>
      </c>
      <c r="AD210" s="78">
        <f t="shared" si="430"/>
        <v>0</v>
      </c>
      <c r="AE210" s="36">
        <v>15</v>
      </c>
      <c r="AF210" s="78">
        <f t="shared" si="431"/>
        <v>0</v>
      </c>
      <c r="AG210" s="98">
        <f t="shared" si="432"/>
        <v>0</v>
      </c>
      <c r="AH210" s="36">
        <v>15</v>
      </c>
      <c r="AI210" s="106">
        <f t="shared" si="433"/>
        <v>0</v>
      </c>
      <c r="AJ210" s="115">
        <v>0</v>
      </c>
      <c r="AK210" s="116">
        <v>0</v>
      </c>
      <c r="AL210" s="117">
        <v>0</v>
      </c>
      <c r="AM210" s="118">
        <v>0</v>
      </c>
      <c r="AN210" s="97"/>
      <c r="AO210" s="42">
        <f t="shared" si="434"/>
        <v>2.125</v>
      </c>
      <c r="AP210" s="99">
        <f t="shared" si="435"/>
        <v>1.4875</v>
      </c>
      <c r="AQ210" s="104">
        <f t="shared" si="436"/>
        <v>1.1687500000000002</v>
      </c>
      <c r="AR210" s="105">
        <f t="shared" si="437"/>
        <v>1.2827533963044304</v>
      </c>
      <c r="AS210" s="100">
        <f t="shared" si="438"/>
        <v>0.99875000000000003</v>
      </c>
      <c r="AT210" s="45">
        <f t="shared" si="439"/>
        <v>1.096171084114695</v>
      </c>
      <c r="AU210" s="101">
        <f t="shared" si="440"/>
        <v>0.87125000000000008</v>
      </c>
      <c r="AV210" s="101">
        <f t="shared" si="441"/>
        <v>0.95623434997239365</v>
      </c>
      <c r="AW210" s="44">
        <f t="shared" si="442"/>
        <v>0.69699999999999995</v>
      </c>
      <c r="AX210" s="44">
        <f t="shared" si="443"/>
        <v>0.76498747997791483</v>
      </c>
      <c r="AY210" s="48">
        <f t="shared" si="444"/>
        <v>0.42500000000000004</v>
      </c>
      <c r="AZ210" s="47">
        <f t="shared" si="445"/>
        <v>0.21250000000000002</v>
      </c>
      <c r="BA210" s="49">
        <f t="shared" si="446"/>
        <v>0.1275</v>
      </c>
      <c r="BB210" s="52">
        <f t="shared" si="447"/>
        <v>0</v>
      </c>
      <c r="BC210" s="54">
        <f t="shared" si="448"/>
        <v>8.5000000000000006E-2</v>
      </c>
      <c r="BD210" s="55">
        <f t="shared" si="449"/>
        <v>4.2500000000000003E-2</v>
      </c>
      <c r="BE210" s="56">
        <f t="shared" si="450"/>
        <v>4.2500000000000003E-2</v>
      </c>
      <c r="BF210" s="57">
        <f t="shared" si="451"/>
        <v>8.5000000000000006E-2</v>
      </c>
      <c r="BG210" s="58">
        <f t="shared" si="452"/>
        <v>0.1275</v>
      </c>
      <c r="BH210" s="5"/>
    </row>
    <row r="211" spans="1:60" s="12" customFormat="1" ht="25.15" customHeight="1" x14ac:dyDescent="0.25">
      <c r="A211" s="63" t="s">
        <v>174</v>
      </c>
      <c r="B211" s="32">
        <v>3.2</v>
      </c>
      <c r="C211" s="32">
        <f t="shared" si="453"/>
        <v>0</v>
      </c>
      <c r="D211" s="32">
        <f t="shared" si="400"/>
        <v>0</v>
      </c>
      <c r="E211" s="32">
        <v>0.3</v>
      </c>
      <c r="F211" s="32">
        <f t="shared" si="424"/>
        <v>0</v>
      </c>
      <c r="G211" s="32">
        <f t="shared" si="455"/>
        <v>0</v>
      </c>
      <c r="H211" s="32">
        <f>AI211</f>
        <v>0</v>
      </c>
      <c r="I211" s="87">
        <f t="shared" si="425"/>
        <v>0</v>
      </c>
      <c r="J211" s="86">
        <f t="shared" si="403"/>
        <v>0</v>
      </c>
      <c r="K211" s="87">
        <f t="shared" si="404"/>
        <v>0</v>
      </c>
      <c r="L211" s="33">
        <f>AM211</f>
        <v>0</v>
      </c>
      <c r="M211" s="34">
        <f t="shared" si="401"/>
        <v>3.5</v>
      </c>
      <c r="N211" s="125">
        <v>25</v>
      </c>
      <c r="O211" s="6"/>
      <c r="P211" s="151"/>
      <c r="Q211" s="21"/>
      <c r="R211" s="107"/>
      <c r="S211" s="113"/>
      <c r="T211" s="112"/>
      <c r="U211" s="36">
        <v>16</v>
      </c>
      <c r="V211" s="84">
        <f t="shared" si="426"/>
        <v>0</v>
      </c>
      <c r="W211" s="36">
        <v>16</v>
      </c>
      <c r="X211" s="78">
        <f t="shared" si="427"/>
        <v>0</v>
      </c>
      <c r="Y211" s="36">
        <v>16</v>
      </c>
      <c r="Z211" s="78">
        <f t="shared" si="428"/>
        <v>0</v>
      </c>
      <c r="AA211" s="36">
        <v>16</v>
      </c>
      <c r="AB211" s="78">
        <f t="shared" si="429"/>
        <v>0</v>
      </c>
      <c r="AC211" s="36">
        <v>16</v>
      </c>
      <c r="AD211" s="78">
        <f t="shared" si="430"/>
        <v>0</v>
      </c>
      <c r="AE211" s="36">
        <v>16</v>
      </c>
      <c r="AF211" s="78">
        <f t="shared" si="431"/>
        <v>0</v>
      </c>
      <c r="AG211" s="98">
        <f t="shared" si="432"/>
        <v>0</v>
      </c>
      <c r="AH211" s="36">
        <v>16</v>
      </c>
      <c r="AI211" s="106">
        <f t="shared" si="433"/>
        <v>0</v>
      </c>
      <c r="AJ211" s="115">
        <v>0</v>
      </c>
      <c r="AK211" s="116">
        <v>0</v>
      </c>
      <c r="AL211" s="117">
        <v>0</v>
      </c>
      <c r="AM211" s="118">
        <v>0</v>
      </c>
      <c r="AN211" s="97"/>
      <c r="AO211" s="42">
        <f t="shared" si="434"/>
        <v>1.7500000000000002</v>
      </c>
      <c r="AP211" s="99">
        <f t="shared" si="435"/>
        <v>1.2250000000000001</v>
      </c>
      <c r="AQ211" s="104">
        <f t="shared" si="436"/>
        <v>0.96250000000000013</v>
      </c>
      <c r="AR211" s="105">
        <f t="shared" si="437"/>
        <v>1.0510981227005289</v>
      </c>
      <c r="AS211" s="100">
        <f t="shared" si="438"/>
        <v>0.82250000000000012</v>
      </c>
      <c r="AT211" s="45">
        <f t="shared" si="439"/>
        <v>0.89821112303499751</v>
      </c>
      <c r="AU211" s="101">
        <f t="shared" si="440"/>
        <v>0.71750000000000003</v>
      </c>
      <c r="AV211" s="101">
        <f t="shared" si="441"/>
        <v>0.78354587328584879</v>
      </c>
      <c r="AW211" s="44">
        <f t="shared" si="442"/>
        <v>0.57399999999999995</v>
      </c>
      <c r="AX211" s="44">
        <f t="shared" si="443"/>
        <v>0.62683669862867897</v>
      </c>
      <c r="AY211" s="48">
        <f t="shared" si="444"/>
        <v>0.35000000000000003</v>
      </c>
      <c r="AZ211" s="47">
        <f t="shared" si="445"/>
        <v>0.17500000000000002</v>
      </c>
      <c r="BA211" s="49">
        <f t="shared" si="446"/>
        <v>0.10500000000000001</v>
      </c>
      <c r="BB211" s="52">
        <f t="shared" si="447"/>
        <v>0</v>
      </c>
      <c r="BC211" s="54">
        <f t="shared" si="448"/>
        <v>7.0000000000000007E-2</v>
      </c>
      <c r="BD211" s="55">
        <f t="shared" si="449"/>
        <v>3.5000000000000003E-2</v>
      </c>
      <c r="BE211" s="56">
        <f t="shared" si="450"/>
        <v>3.5000000000000003E-2</v>
      </c>
      <c r="BF211" s="57">
        <f t="shared" si="451"/>
        <v>7.0000000000000007E-2</v>
      </c>
      <c r="BG211" s="58">
        <f t="shared" si="452"/>
        <v>0.10500000000000001</v>
      </c>
      <c r="BH211" s="5"/>
    </row>
    <row r="212" spans="1:60" s="12" customFormat="1" ht="25.15" customHeight="1" x14ac:dyDescent="0.25">
      <c r="A212" s="63" t="s">
        <v>169</v>
      </c>
      <c r="B212" s="32">
        <v>2.4</v>
      </c>
      <c r="C212" s="32">
        <f t="shared" si="453"/>
        <v>0</v>
      </c>
      <c r="D212" s="32">
        <f t="shared" si="400"/>
        <v>0</v>
      </c>
      <c r="E212" s="32">
        <f>AB212</f>
        <v>0</v>
      </c>
      <c r="F212" s="32">
        <f t="shared" si="424"/>
        <v>0</v>
      </c>
      <c r="G212" s="32">
        <f t="shared" si="455"/>
        <v>0</v>
      </c>
      <c r="H212" s="32">
        <v>0.8</v>
      </c>
      <c r="I212" s="87">
        <f t="shared" si="425"/>
        <v>0</v>
      </c>
      <c r="J212" s="86">
        <f t="shared" si="403"/>
        <v>0</v>
      </c>
      <c r="K212" s="87">
        <f t="shared" si="404"/>
        <v>0</v>
      </c>
      <c r="L212" s="33">
        <f>AM212</f>
        <v>0</v>
      </c>
      <c r="M212" s="34">
        <f t="shared" si="401"/>
        <v>3.2</v>
      </c>
      <c r="N212" s="125">
        <v>26</v>
      </c>
      <c r="O212" s="6"/>
      <c r="P212" s="151"/>
      <c r="Q212" s="21"/>
      <c r="R212" s="107"/>
      <c r="S212" s="113"/>
      <c r="T212" s="112"/>
      <c r="U212" s="36">
        <v>17</v>
      </c>
      <c r="V212" s="84">
        <f t="shared" si="426"/>
        <v>0</v>
      </c>
      <c r="W212" s="36">
        <v>17</v>
      </c>
      <c r="X212" s="78">
        <f t="shared" si="427"/>
        <v>0</v>
      </c>
      <c r="Y212" s="36">
        <v>17</v>
      </c>
      <c r="Z212" s="78">
        <f t="shared" si="428"/>
        <v>0</v>
      </c>
      <c r="AA212" s="36">
        <v>17</v>
      </c>
      <c r="AB212" s="78">
        <f t="shared" si="429"/>
        <v>0</v>
      </c>
      <c r="AC212" s="36">
        <v>17</v>
      </c>
      <c r="AD212" s="78">
        <f t="shared" si="430"/>
        <v>0</v>
      </c>
      <c r="AE212" s="36">
        <v>17</v>
      </c>
      <c r="AF212" s="78">
        <f t="shared" si="431"/>
        <v>0</v>
      </c>
      <c r="AG212" s="98">
        <f t="shared" si="432"/>
        <v>0</v>
      </c>
      <c r="AH212" s="36">
        <v>17</v>
      </c>
      <c r="AI212" s="106">
        <f t="shared" si="433"/>
        <v>0</v>
      </c>
      <c r="AJ212" s="115">
        <v>0</v>
      </c>
      <c r="AK212" s="116">
        <v>0</v>
      </c>
      <c r="AL212" s="117">
        <v>0</v>
      </c>
      <c r="AM212" s="118">
        <v>0</v>
      </c>
      <c r="AN212" s="97"/>
      <c r="AO212" s="42">
        <f t="shared" si="434"/>
        <v>1.6</v>
      </c>
      <c r="AP212" s="99">
        <f t="shared" si="435"/>
        <v>1.1200000000000001</v>
      </c>
      <c r="AQ212" s="104">
        <f t="shared" si="436"/>
        <v>0.88</v>
      </c>
      <c r="AR212" s="105">
        <f t="shared" si="437"/>
        <v>0.92700336248813153</v>
      </c>
      <c r="AS212" s="100">
        <f t="shared" si="438"/>
        <v>0.752</v>
      </c>
      <c r="AT212" s="45">
        <f t="shared" si="439"/>
        <v>0.79216650976258518</v>
      </c>
      <c r="AU212" s="101">
        <f t="shared" si="440"/>
        <v>0.65600000000000003</v>
      </c>
      <c r="AV212" s="101">
        <f t="shared" si="441"/>
        <v>0.69103887021842536</v>
      </c>
      <c r="AW212" s="44">
        <f t="shared" si="442"/>
        <v>0.52479999999999993</v>
      </c>
      <c r="AX212" s="44">
        <f t="shared" si="443"/>
        <v>0.55283109617474024</v>
      </c>
      <c r="AY212" s="48">
        <f t="shared" si="444"/>
        <v>0.32</v>
      </c>
      <c r="AZ212" s="47">
        <f t="shared" si="445"/>
        <v>0.16</v>
      </c>
      <c r="BA212" s="49">
        <f t="shared" si="446"/>
        <v>9.6000000000000002E-2</v>
      </c>
      <c r="BB212" s="52">
        <f t="shared" si="447"/>
        <v>0</v>
      </c>
      <c r="BC212" s="54">
        <f t="shared" si="448"/>
        <v>6.4000000000000001E-2</v>
      </c>
      <c r="BD212" s="55">
        <f t="shared" si="449"/>
        <v>3.2000000000000001E-2</v>
      </c>
      <c r="BE212" s="56">
        <f t="shared" si="450"/>
        <v>3.2000000000000001E-2</v>
      </c>
      <c r="BF212" s="57">
        <f t="shared" si="451"/>
        <v>6.4000000000000001E-2</v>
      </c>
      <c r="BG212" s="58">
        <f t="shared" si="452"/>
        <v>9.6000000000000002E-2</v>
      </c>
      <c r="BH212" s="5"/>
    </row>
    <row r="213" spans="1:60" s="12" customFormat="1" ht="25.15" customHeight="1" x14ac:dyDescent="0.25">
      <c r="A213" s="126" t="s">
        <v>166</v>
      </c>
      <c r="B213" s="32">
        <v>0.8</v>
      </c>
      <c r="C213" s="32">
        <f t="shared" si="453"/>
        <v>0</v>
      </c>
      <c r="D213" s="32">
        <f t="shared" si="400"/>
        <v>0</v>
      </c>
      <c r="E213" s="32">
        <f>AB213</f>
        <v>0</v>
      </c>
      <c r="F213" s="32">
        <f t="shared" si="424"/>
        <v>0</v>
      </c>
      <c r="G213" s="32">
        <f t="shared" si="455"/>
        <v>0</v>
      </c>
      <c r="H213" s="32">
        <v>1.1000000000000001</v>
      </c>
      <c r="I213" s="87">
        <f t="shared" si="425"/>
        <v>0</v>
      </c>
      <c r="J213" s="86">
        <f t="shared" si="403"/>
        <v>0</v>
      </c>
      <c r="K213" s="87">
        <f t="shared" si="404"/>
        <v>0</v>
      </c>
      <c r="L213" s="33">
        <v>0.47</v>
      </c>
      <c r="M213" s="34">
        <f t="shared" si="401"/>
        <v>2.37</v>
      </c>
      <c r="N213" s="125">
        <v>27</v>
      </c>
      <c r="O213" s="6"/>
      <c r="P213" s="151"/>
      <c r="Q213" s="21"/>
      <c r="R213" s="107"/>
      <c r="S213" s="113"/>
      <c r="T213" s="112"/>
      <c r="U213" s="36">
        <v>18</v>
      </c>
      <c r="V213" s="84">
        <f t="shared" si="426"/>
        <v>0</v>
      </c>
      <c r="W213" s="36">
        <v>18</v>
      </c>
      <c r="X213" s="78">
        <f t="shared" si="427"/>
        <v>0</v>
      </c>
      <c r="Y213" s="36">
        <v>18</v>
      </c>
      <c r="Z213" s="78">
        <f t="shared" si="428"/>
        <v>0</v>
      </c>
      <c r="AA213" s="36">
        <v>18</v>
      </c>
      <c r="AB213" s="78">
        <f t="shared" si="429"/>
        <v>0</v>
      </c>
      <c r="AC213" s="36">
        <v>18</v>
      </c>
      <c r="AD213" s="78">
        <f t="shared" si="430"/>
        <v>0</v>
      </c>
      <c r="AE213" s="36">
        <v>18</v>
      </c>
      <c r="AF213" s="78">
        <f t="shared" si="431"/>
        <v>0</v>
      </c>
      <c r="AG213" s="98">
        <f t="shared" si="432"/>
        <v>0</v>
      </c>
      <c r="AH213" s="36">
        <v>18</v>
      </c>
      <c r="AI213" s="106">
        <f t="shared" si="433"/>
        <v>0</v>
      </c>
      <c r="AJ213" s="115">
        <v>0</v>
      </c>
      <c r="AK213" s="116">
        <v>0</v>
      </c>
      <c r="AL213" s="117">
        <v>0</v>
      </c>
      <c r="AM213" s="118">
        <v>0</v>
      </c>
      <c r="AN213" s="97"/>
      <c r="AO213" s="42">
        <f t="shared" si="434"/>
        <v>0.95000000000000018</v>
      </c>
      <c r="AP213" s="99">
        <f t="shared" si="435"/>
        <v>0.66500000000000015</v>
      </c>
      <c r="AQ213" s="104">
        <f t="shared" si="436"/>
        <v>0.52250000000000008</v>
      </c>
      <c r="AR213" s="105">
        <f t="shared" si="437"/>
        <v>0.55474505530625651</v>
      </c>
      <c r="AS213" s="100">
        <f t="shared" si="438"/>
        <v>0.44650000000000006</v>
      </c>
      <c r="AT213" s="45">
        <f t="shared" si="439"/>
        <v>0.47405486544352832</v>
      </c>
      <c r="AU213" s="101">
        <f t="shared" si="440"/>
        <v>0.38950000000000007</v>
      </c>
      <c r="AV213" s="101">
        <f t="shared" si="441"/>
        <v>0.41353722304648216</v>
      </c>
      <c r="AW213" s="44">
        <f t="shared" si="442"/>
        <v>0.31160000000000004</v>
      </c>
      <c r="AX213" s="44">
        <f t="shared" si="443"/>
        <v>0.3308297784371857</v>
      </c>
      <c r="AY213" s="48">
        <f t="shared" si="444"/>
        <v>0.19000000000000003</v>
      </c>
      <c r="AZ213" s="47">
        <f t="shared" si="445"/>
        <v>9.5000000000000015E-2</v>
      </c>
      <c r="BA213" s="49">
        <f t="shared" si="446"/>
        <v>5.7000000000000009E-2</v>
      </c>
      <c r="BB213" s="52">
        <f t="shared" si="447"/>
        <v>0</v>
      </c>
      <c r="BC213" s="54">
        <f t="shared" si="448"/>
        <v>3.8000000000000006E-2</v>
      </c>
      <c r="BD213" s="55">
        <f t="shared" si="449"/>
        <v>1.9000000000000003E-2</v>
      </c>
      <c r="BE213" s="56">
        <f t="shared" si="450"/>
        <v>1.9000000000000003E-2</v>
      </c>
      <c r="BF213" s="57">
        <f t="shared" si="451"/>
        <v>3.8000000000000006E-2</v>
      </c>
      <c r="BG213" s="58">
        <f t="shared" si="452"/>
        <v>5.7000000000000009E-2</v>
      </c>
      <c r="BH213" s="5"/>
    </row>
    <row r="214" spans="1:60" s="12" customFormat="1" ht="25.15" customHeight="1" x14ac:dyDescent="0.25">
      <c r="A214" s="63" t="s">
        <v>173</v>
      </c>
      <c r="B214" s="32">
        <v>1.6</v>
      </c>
      <c r="C214" s="32">
        <f t="shared" si="453"/>
        <v>0</v>
      </c>
      <c r="D214" s="32">
        <f t="shared" si="400"/>
        <v>0</v>
      </c>
      <c r="E214" s="32">
        <f>AB214</f>
        <v>0</v>
      </c>
      <c r="F214" s="32">
        <f t="shared" si="424"/>
        <v>0</v>
      </c>
      <c r="G214" s="32">
        <f t="shared" si="455"/>
        <v>0</v>
      </c>
      <c r="H214" s="32">
        <f>AI214</f>
        <v>0</v>
      </c>
      <c r="I214" s="87">
        <f t="shared" si="425"/>
        <v>0</v>
      </c>
      <c r="J214" s="86">
        <f t="shared" si="403"/>
        <v>0</v>
      </c>
      <c r="K214" s="87">
        <f t="shared" si="404"/>
        <v>0</v>
      </c>
      <c r="L214" s="33">
        <f>AM214</f>
        <v>0</v>
      </c>
      <c r="M214" s="34">
        <f t="shared" si="401"/>
        <v>1.6</v>
      </c>
      <c r="N214" s="125">
        <v>28</v>
      </c>
      <c r="O214" s="6"/>
      <c r="P214" s="151"/>
      <c r="Q214" s="21"/>
      <c r="R214" s="107"/>
      <c r="S214" s="113"/>
      <c r="T214" s="112"/>
      <c r="U214" s="36">
        <v>19</v>
      </c>
      <c r="V214" s="84">
        <f t="shared" si="426"/>
        <v>0</v>
      </c>
      <c r="W214" s="36">
        <v>19</v>
      </c>
      <c r="X214" s="78">
        <f t="shared" si="427"/>
        <v>0</v>
      </c>
      <c r="Y214" s="36">
        <v>19</v>
      </c>
      <c r="Z214" s="78">
        <f t="shared" si="428"/>
        <v>0</v>
      </c>
      <c r="AA214" s="36">
        <v>19</v>
      </c>
      <c r="AB214" s="78">
        <f t="shared" si="429"/>
        <v>0</v>
      </c>
      <c r="AC214" s="36">
        <v>19</v>
      </c>
      <c r="AD214" s="78">
        <f t="shared" si="430"/>
        <v>0</v>
      </c>
      <c r="AE214" s="36">
        <v>19</v>
      </c>
      <c r="AF214" s="78">
        <f t="shared" si="431"/>
        <v>0</v>
      </c>
      <c r="AG214" s="98">
        <f t="shared" si="432"/>
        <v>0</v>
      </c>
      <c r="AH214" s="36">
        <v>19</v>
      </c>
      <c r="AI214" s="106">
        <f t="shared" si="433"/>
        <v>0</v>
      </c>
      <c r="AJ214" s="115">
        <v>0</v>
      </c>
      <c r="AK214" s="116">
        <v>0</v>
      </c>
      <c r="AL214" s="117">
        <v>0</v>
      </c>
      <c r="AM214" s="118">
        <v>0</v>
      </c>
      <c r="AN214" s="97"/>
      <c r="AO214" s="42">
        <f t="shared" si="434"/>
        <v>0.8</v>
      </c>
      <c r="AP214" s="99">
        <f t="shared" si="435"/>
        <v>0.56000000000000005</v>
      </c>
      <c r="AQ214" s="104">
        <f t="shared" si="436"/>
        <v>0.44</v>
      </c>
      <c r="AR214" s="105">
        <f t="shared" si="437"/>
        <v>0.4605240543408709</v>
      </c>
      <c r="AS214" s="100">
        <f t="shared" si="438"/>
        <v>0.376</v>
      </c>
      <c r="AT214" s="45">
        <f t="shared" si="439"/>
        <v>0.39353873734583511</v>
      </c>
      <c r="AU214" s="101">
        <f t="shared" si="440"/>
        <v>0.32800000000000001</v>
      </c>
      <c r="AV214" s="101">
        <f t="shared" si="441"/>
        <v>0.34329974959955833</v>
      </c>
      <c r="AW214" s="44">
        <f t="shared" si="442"/>
        <v>0.26239999999999997</v>
      </c>
      <c r="AX214" s="44">
        <f t="shared" si="443"/>
        <v>0.27463979967964658</v>
      </c>
      <c r="AY214" s="48">
        <f t="shared" si="444"/>
        <v>0.16</v>
      </c>
      <c r="AZ214" s="47">
        <f t="shared" si="445"/>
        <v>0.08</v>
      </c>
      <c r="BA214" s="49">
        <f t="shared" si="446"/>
        <v>4.8000000000000001E-2</v>
      </c>
      <c r="BB214" s="52">
        <f t="shared" si="447"/>
        <v>0</v>
      </c>
      <c r="BC214" s="54">
        <f t="shared" si="448"/>
        <v>3.2000000000000001E-2</v>
      </c>
      <c r="BD214" s="55">
        <f t="shared" si="449"/>
        <v>1.6E-2</v>
      </c>
      <c r="BE214" s="56">
        <f t="shared" si="450"/>
        <v>1.6E-2</v>
      </c>
      <c r="BF214" s="57">
        <f t="shared" si="451"/>
        <v>3.2000000000000001E-2</v>
      </c>
      <c r="BG214" s="58">
        <f t="shared" si="452"/>
        <v>4.8000000000000001E-2</v>
      </c>
      <c r="BH214" s="5"/>
    </row>
    <row r="215" spans="1:60" s="12" customFormat="1" ht="25.15" customHeight="1" x14ac:dyDescent="0.25">
      <c r="A215" s="63" t="s">
        <v>171</v>
      </c>
      <c r="B215" s="32">
        <f>V215</f>
        <v>0</v>
      </c>
      <c r="C215" s="32">
        <f t="shared" si="453"/>
        <v>0</v>
      </c>
      <c r="D215" s="32">
        <f t="shared" si="400"/>
        <v>0</v>
      </c>
      <c r="E215" s="32">
        <f>AB215</f>
        <v>0</v>
      </c>
      <c r="F215" s="32">
        <f t="shared" si="424"/>
        <v>0</v>
      </c>
      <c r="G215" s="32">
        <f t="shared" si="455"/>
        <v>0</v>
      </c>
      <c r="H215" s="32">
        <f>AI215</f>
        <v>0</v>
      </c>
      <c r="I215" s="87">
        <f t="shared" si="425"/>
        <v>0</v>
      </c>
      <c r="J215" s="86">
        <f t="shared" si="403"/>
        <v>0</v>
      </c>
      <c r="K215" s="87">
        <f t="shared" si="404"/>
        <v>0</v>
      </c>
      <c r="L215" s="33">
        <f>AM215</f>
        <v>0</v>
      </c>
      <c r="M215" s="34">
        <f t="shared" si="401"/>
        <v>0</v>
      </c>
      <c r="N215" s="125">
        <v>29</v>
      </c>
      <c r="O215" s="6"/>
      <c r="P215" s="151"/>
      <c r="Q215" s="21"/>
      <c r="R215" s="107"/>
      <c r="S215" s="113"/>
      <c r="T215" s="112"/>
      <c r="U215" s="36">
        <v>20</v>
      </c>
      <c r="V215" s="84">
        <f>U215*V206</f>
        <v>0</v>
      </c>
      <c r="W215" s="36">
        <v>20</v>
      </c>
      <c r="X215" s="78">
        <f>W215*X206</f>
        <v>0</v>
      </c>
      <c r="Y215" s="36">
        <v>20</v>
      </c>
      <c r="Z215" s="78">
        <f>Y215*Z206</f>
        <v>0</v>
      </c>
      <c r="AA215" s="36">
        <v>20</v>
      </c>
      <c r="AB215" s="78">
        <f>AA215*AB206</f>
        <v>0</v>
      </c>
      <c r="AC215" s="36">
        <v>20</v>
      </c>
      <c r="AD215" s="78">
        <f>AC215*AD206</f>
        <v>0</v>
      </c>
      <c r="AE215" s="36">
        <v>20</v>
      </c>
      <c r="AF215" s="78">
        <f>AE215*AF206</f>
        <v>0</v>
      </c>
      <c r="AG215" s="98">
        <f t="shared" si="432"/>
        <v>0</v>
      </c>
      <c r="AH215" s="36">
        <v>20</v>
      </c>
      <c r="AI215" s="106">
        <f>AH215*AI206</f>
        <v>0</v>
      </c>
      <c r="AJ215" s="115">
        <v>0</v>
      </c>
      <c r="AK215" s="116">
        <v>0</v>
      </c>
      <c r="AL215" s="117">
        <v>0</v>
      </c>
      <c r="AM215" s="118">
        <v>0</v>
      </c>
      <c r="AN215" s="97"/>
      <c r="AO215" s="42">
        <f t="shared" si="434"/>
        <v>0</v>
      </c>
      <c r="AP215" s="99">
        <f t="shared" si="435"/>
        <v>0</v>
      </c>
      <c r="AQ215" s="104">
        <f t="shared" si="436"/>
        <v>0</v>
      </c>
      <c r="AR215" s="105">
        <f>(M215-L215)/100*AR211+AQ215</f>
        <v>0</v>
      </c>
      <c r="AS215" s="100">
        <f t="shared" si="438"/>
        <v>0</v>
      </c>
      <c r="AT215" s="45">
        <f>(M215-L215)/100*AT211+AS215</f>
        <v>0</v>
      </c>
      <c r="AU215" s="101">
        <f t="shared" si="440"/>
        <v>0</v>
      </c>
      <c r="AV215" s="101">
        <f>(M215-L215)/100*AV211+AU215</f>
        <v>0</v>
      </c>
      <c r="AW215" s="44">
        <f t="shared" si="442"/>
        <v>0</v>
      </c>
      <c r="AX215" s="44">
        <f>(M215-L215)/100*AX211+AW215</f>
        <v>0</v>
      </c>
      <c r="AY215" s="48">
        <f t="shared" si="444"/>
        <v>0</v>
      </c>
      <c r="AZ215" s="47">
        <f t="shared" si="445"/>
        <v>0</v>
      </c>
      <c r="BA215" s="49">
        <f t="shared" si="446"/>
        <v>0</v>
      </c>
      <c r="BB215" s="52">
        <f>(M215-L215)/100*BB211</f>
        <v>0</v>
      </c>
      <c r="BC215" s="54">
        <f t="shared" si="448"/>
        <v>0</v>
      </c>
      <c r="BD215" s="55">
        <f t="shared" si="449"/>
        <v>0</v>
      </c>
      <c r="BE215" s="56">
        <f t="shared" si="450"/>
        <v>0</v>
      </c>
      <c r="BF215" s="57">
        <f t="shared" si="451"/>
        <v>0</v>
      </c>
      <c r="BG215" s="58">
        <f t="shared" si="452"/>
        <v>0</v>
      </c>
      <c r="BH215" s="5"/>
    </row>
    <row r="216" spans="1:60" s="12" customFormat="1" ht="25.15" customHeight="1" x14ac:dyDescent="0.25">
      <c r="A216" s="63" t="s">
        <v>188</v>
      </c>
      <c r="B216" s="32">
        <f>V216</f>
        <v>0</v>
      </c>
      <c r="C216" s="32">
        <f t="shared" si="453"/>
        <v>0</v>
      </c>
      <c r="D216" s="32">
        <f t="shared" si="400"/>
        <v>0</v>
      </c>
      <c r="E216" s="32">
        <f>AB216</f>
        <v>0</v>
      </c>
      <c r="F216" s="32">
        <f t="shared" si="424"/>
        <v>0</v>
      </c>
      <c r="G216" s="32">
        <f t="shared" si="455"/>
        <v>0</v>
      </c>
      <c r="H216" s="32">
        <f>AI216</f>
        <v>0</v>
      </c>
      <c r="I216" s="87">
        <f t="shared" si="425"/>
        <v>0</v>
      </c>
      <c r="J216" s="86">
        <f t="shared" si="403"/>
        <v>0</v>
      </c>
      <c r="K216" s="87">
        <f t="shared" si="404"/>
        <v>0</v>
      </c>
      <c r="L216" s="33">
        <f>AM216</f>
        <v>0</v>
      </c>
      <c r="M216" s="34">
        <f t="shared" si="401"/>
        <v>0</v>
      </c>
      <c r="N216" s="125">
        <v>30</v>
      </c>
      <c r="O216" s="6"/>
      <c r="P216" s="151"/>
      <c r="Q216" s="21"/>
      <c r="R216" s="107"/>
      <c r="S216" s="113"/>
      <c r="T216" s="112"/>
      <c r="U216" s="36"/>
      <c r="V216" s="84">
        <f>U216*V207</f>
        <v>0</v>
      </c>
      <c r="W216" s="36">
        <v>21</v>
      </c>
      <c r="X216" s="78">
        <f>W216*X207</f>
        <v>0</v>
      </c>
      <c r="Y216" s="36">
        <v>21</v>
      </c>
      <c r="Z216" s="78">
        <f>Y216*Z207</f>
        <v>0</v>
      </c>
      <c r="AA216" s="36">
        <v>21</v>
      </c>
      <c r="AB216" s="78">
        <f>AA216*AB207</f>
        <v>0</v>
      </c>
      <c r="AC216" s="36">
        <v>21</v>
      </c>
      <c r="AD216" s="78">
        <f>AC216*AD207</f>
        <v>0</v>
      </c>
      <c r="AE216" s="36">
        <v>21</v>
      </c>
      <c r="AF216" s="78">
        <f>AE216*AF207</f>
        <v>0</v>
      </c>
      <c r="AG216" s="98">
        <f t="shared" ref="AG216" si="456">V216+X216+Z216+AB216+AD216+AF216</f>
        <v>0</v>
      </c>
      <c r="AH216" s="36">
        <v>21</v>
      </c>
      <c r="AI216" s="106">
        <f>AH216*AI207</f>
        <v>0</v>
      </c>
      <c r="AJ216" s="115">
        <v>0</v>
      </c>
      <c r="AK216" s="116">
        <v>0</v>
      </c>
      <c r="AL216" s="117">
        <v>0</v>
      </c>
      <c r="AM216" s="118">
        <v>0</v>
      </c>
      <c r="AN216" s="97"/>
      <c r="AO216" s="42">
        <f t="shared" ref="AO216" si="457">(M216-L216)/100*50</f>
        <v>0</v>
      </c>
      <c r="AP216" s="99">
        <f t="shared" ref="AP216" si="458">(M216-L216)/100*35</f>
        <v>0</v>
      </c>
      <c r="AQ216" s="104">
        <f t="shared" ref="AQ216" si="459">(M216-L216)/100*27.5</f>
        <v>0</v>
      </c>
      <c r="AR216" s="105">
        <f>(M216-L216)/100*AR212+AQ216</f>
        <v>0</v>
      </c>
      <c r="AS216" s="100">
        <f t="shared" ref="AS216" si="460">(M216-L216)/100*23.5</f>
        <v>0</v>
      </c>
      <c r="AT216" s="45">
        <f>(M216-L216)/100*AT212+AS216</f>
        <v>0</v>
      </c>
      <c r="AU216" s="101">
        <f t="shared" ref="AU216" si="461">(M216-L216)/100*20.5</f>
        <v>0</v>
      </c>
      <c r="AV216" s="101">
        <f>(M216-L216)/100*AV212+AU216</f>
        <v>0</v>
      </c>
      <c r="AW216" s="44">
        <f t="shared" ref="AW216" si="462">(M216-L216)/100*16.4</f>
        <v>0</v>
      </c>
      <c r="AX216" s="44">
        <f>(M216-L216)/100*AX212+AW216</f>
        <v>0</v>
      </c>
      <c r="AY216" s="48">
        <f t="shared" ref="AY216" si="463">(M216-L216)/100*10</f>
        <v>0</v>
      </c>
      <c r="AZ216" s="47">
        <f t="shared" ref="AZ216" si="464">(M216-L216)/100*5</f>
        <v>0</v>
      </c>
      <c r="BA216" s="49">
        <f t="shared" ref="BA216" si="465">(M216-L216)/100*3</f>
        <v>0</v>
      </c>
      <c r="BB216" s="52">
        <f>(M216-L216)/100*BB212</f>
        <v>0</v>
      </c>
      <c r="BC216" s="54">
        <f t="shared" ref="BC216" si="466">(M216-L216)/100*2</f>
        <v>0</v>
      </c>
      <c r="BD216" s="55">
        <f t="shared" ref="BD216" si="467">(M216-L216)/100*1</f>
        <v>0</v>
      </c>
      <c r="BE216" s="56">
        <f t="shared" ref="BE216" si="468">(M216-L216)/100*1</f>
        <v>0</v>
      </c>
      <c r="BF216" s="57">
        <f t="shared" ref="BF216" si="469">(M216-L216)/100*2</f>
        <v>0</v>
      </c>
      <c r="BG216" s="58">
        <f t="shared" ref="BG216" si="470">(M216-L216)/100*3</f>
        <v>0</v>
      </c>
      <c r="BH216" s="5"/>
    </row>
    <row r="217" spans="1:60" s="12" customFormat="1" ht="25.15" customHeight="1" x14ac:dyDescent="0.25">
      <c r="A217" s="134" t="s">
        <v>322</v>
      </c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6"/>
      <c r="P217" s="151"/>
      <c r="Q217" s="21"/>
      <c r="R217" s="123"/>
      <c r="S217" s="124"/>
      <c r="T217" s="122"/>
      <c r="U217" s="36"/>
      <c r="V217" s="84"/>
      <c r="W217" s="36"/>
      <c r="X217" s="78"/>
      <c r="Y217" s="36"/>
      <c r="Z217" s="78"/>
      <c r="AA217" s="36"/>
      <c r="AB217" s="78"/>
      <c r="AC217" s="36"/>
      <c r="AD217" s="78"/>
      <c r="AE217" s="36"/>
      <c r="AF217" s="78"/>
      <c r="AG217" s="98"/>
      <c r="AH217" s="36"/>
      <c r="AI217" s="106"/>
      <c r="AJ217" s="115"/>
      <c r="AK217" s="116"/>
      <c r="AL217" s="117"/>
      <c r="AM217" s="118"/>
      <c r="AN217" s="97"/>
      <c r="AO217" s="42"/>
      <c r="AP217" s="99"/>
      <c r="AQ217" s="104"/>
      <c r="AR217" s="105"/>
      <c r="AS217" s="100"/>
      <c r="AT217" s="45"/>
      <c r="AU217" s="101"/>
      <c r="AV217" s="101"/>
      <c r="AW217" s="44"/>
      <c r="AX217" s="44"/>
      <c r="AY217" s="48"/>
      <c r="AZ217" s="47"/>
      <c r="BA217" s="49"/>
      <c r="BB217" s="52"/>
      <c r="BC217" s="54"/>
      <c r="BD217" s="55"/>
      <c r="BE217" s="56"/>
      <c r="BF217" s="57"/>
      <c r="BG217" s="58"/>
      <c r="BH217" s="5"/>
    </row>
    <row r="218" spans="1:60" s="12" customFormat="1" ht="25.15" customHeight="1" x14ac:dyDescent="0.25">
      <c r="A218" s="135"/>
      <c r="B218" s="135"/>
      <c r="C218" s="135"/>
      <c r="D218" s="135"/>
      <c r="E218" s="135"/>
      <c r="F218" s="135"/>
      <c r="G218" s="135"/>
      <c r="H218" s="135"/>
      <c r="I218" s="135"/>
      <c r="J218" s="135"/>
      <c r="K218" s="135"/>
      <c r="L218" s="135"/>
      <c r="M218" s="135"/>
      <c r="N218" s="135"/>
      <c r="O218" s="6"/>
      <c r="P218" s="151"/>
      <c r="Q218" s="21"/>
      <c r="R218" s="123"/>
      <c r="S218" s="124"/>
      <c r="T218" s="122"/>
      <c r="U218" s="36"/>
      <c r="V218" s="84"/>
      <c r="W218" s="36"/>
      <c r="X218" s="78"/>
      <c r="Y218" s="36"/>
      <c r="Z218" s="78"/>
      <c r="AA218" s="36"/>
      <c r="AB218" s="78"/>
      <c r="AC218" s="36"/>
      <c r="AD218" s="78"/>
      <c r="AE218" s="36"/>
      <c r="AF218" s="78"/>
      <c r="AG218" s="98"/>
      <c r="AH218" s="36"/>
      <c r="AI218" s="106"/>
      <c r="AJ218" s="115"/>
      <c r="AK218" s="116"/>
      <c r="AL218" s="117"/>
      <c r="AM218" s="118"/>
      <c r="AN218" s="97"/>
      <c r="AO218" s="42"/>
      <c r="AP218" s="99"/>
      <c r="AQ218" s="104"/>
      <c r="AR218" s="105"/>
      <c r="AS218" s="100"/>
      <c r="AT218" s="45"/>
      <c r="AU218" s="101"/>
      <c r="AV218" s="101"/>
      <c r="AW218" s="44"/>
      <c r="AX218" s="44"/>
      <c r="AY218" s="48"/>
      <c r="AZ218" s="47"/>
      <c r="BA218" s="49"/>
      <c r="BB218" s="52"/>
      <c r="BC218" s="54"/>
      <c r="BD218" s="55"/>
      <c r="BE218" s="56"/>
      <c r="BF218" s="57"/>
      <c r="BG218" s="58"/>
      <c r="BH218" s="5"/>
    </row>
    <row r="219" spans="1:60" s="12" customFormat="1" ht="14.45" customHeight="1" x14ac:dyDescent="0.25">
      <c r="A219" s="135"/>
      <c r="B219" s="135"/>
      <c r="C219" s="135"/>
      <c r="D219" s="135"/>
      <c r="E219" s="135"/>
      <c r="F219" s="135"/>
      <c r="G219" s="135"/>
      <c r="H219" s="135"/>
      <c r="I219" s="135"/>
      <c r="J219" s="135"/>
      <c r="K219" s="135"/>
      <c r="L219" s="135"/>
      <c r="M219" s="135"/>
      <c r="N219" s="135"/>
      <c r="P219" s="151"/>
      <c r="Q219" s="21"/>
      <c r="R219" s="17"/>
      <c r="S219" s="17"/>
      <c r="T219" s="17"/>
      <c r="U219" s="29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79"/>
      <c r="AH219" s="17"/>
      <c r="AI219" s="17"/>
      <c r="AJ219" s="23"/>
      <c r="AK219" s="23"/>
      <c r="AL219" s="23"/>
      <c r="AM219" s="23"/>
      <c r="AN219" s="23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</row>
    <row r="220" spans="1:60" s="64" customFormat="1" ht="20.100000000000001" customHeight="1" x14ac:dyDescent="0.25">
      <c r="A220" s="64" t="s">
        <v>319</v>
      </c>
      <c r="M220" s="65"/>
      <c r="N220" s="65"/>
      <c r="O220" s="65"/>
      <c r="P220" s="151"/>
      <c r="Q220" s="66"/>
      <c r="R220" s="19"/>
      <c r="S220" s="19"/>
      <c r="T220" s="19"/>
      <c r="U220" s="30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80"/>
      <c r="AH220" s="19"/>
      <c r="AI220" s="19"/>
      <c r="AJ220" s="24"/>
      <c r="AK220" s="24"/>
      <c r="AL220" s="24"/>
      <c r="AM220" s="24"/>
      <c r="AN220" s="24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</row>
    <row r="221" spans="1:60" s="18" customFormat="1" ht="20.100000000000001" customHeight="1" x14ac:dyDescent="0.25">
      <c r="M221" s="12"/>
      <c r="N221" s="12"/>
      <c r="O221" s="12"/>
      <c r="P221" s="66"/>
      <c r="Q221" s="12"/>
      <c r="R221" s="19"/>
      <c r="S221" s="19"/>
      <c r="T221" s="19"/>
      <c r="U221" s="30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80"/>
      <c r="AH221" s="19"/>
      <c r="AI221" s="19"/>
      <c r="AJ221" s="24"/>
      <c r="AK221" s="24"/>
      <c r="AL221" s="24"/>
      <c r="AM221" s="24"/>
      <c r="AN221" s="24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</row>
    <row r="222" spans="1:60" s="11" customFormat="1" ht="10.15" customHeight="1" x14ac:dyDescent="0.25">
      <c r="M222" s="8"/>
      <c r="N222" s="8"/>
      <c r="O222" s="8"/>
      <c r="P222" s="151" t="s">
        <v>72</v>
      </c>
      <c r="Q222" s="21"/>
      <c r="R222" s="152" t="s">
        <v>36</v>
      </c>
      <c r="S222" s="152" t="s">
        <v>37</v>
      </c>
      <c r="T222" s="152" t="s">
        <v>38</v>
      </c>
      <c r="U222" s="27"/>
      <c r="V222" s="154" t="s">
        <v>7</v>
      </c>
      <c r="W222" s="154"/>
      <c r="X222" s="154"/>
      <c r="Y222" s="154"/>
      <c r="Z222" s="154"/>
      <c r="AA222" s="154"/>
      <c r="AB222" s="154"/>
      <c r="AC222" s="154"/>
      <c r="AD222" s="154"/>
      <c r="AE222" s="154"/>
      <c r="AF222" s="154"/>
      <c r="AG222" s="154"/>
      <c r="AH222" s="148" t="s">
        <v>8</v>
      </c>
      <c r="AI222" s="148"/>
      <c r="AJ222" s="149" t="s">
        <v>11</v>
      </c>
      <c r="AK222" s="150" t="s">
        <v>32</v>
      </c>
      <c r="AL222" s="167" t="s">
        <v>34</v>
      </c>
      <c r="AM222" s="168" t="s">
        <v>35</v>
      </c>
      <c r="AN222" s="59"/>
      <c r="AO222" s="37"/>
      <c r="AP222" s="37"/>
      <c r="AQ222" s="169"/>
      <c r="AR222" s="169"/>
      <c r="AS222" s="169"/>
      <c r="AT222" s="169"/>
      <c r="AU222" s="169"/>
      <c r="AV222" s="169"/>
      <c r="AW222" s="169"/>
      <c r="AX222" s="169"/>
      <c r="AY222" s="37"/>
      <c r="AZ222" s="37"/>
      <c r="BA222" s="37"/>
      <c r="BB222" s="37"/>
      <c r="BC222" s="37"/>
      <c r="BD222" s="37"/>
      <c r="BE222" s="41"/>
      <c r="BF222" s="41"/>
      <c r="BG222" s="41"/>
      <c r="BH222" s="10"/>
    </row>
    <row r="223" spans="1:60" s="11" customFormat="1" ht="16.5" customHeight="1" x14ac:dyDescent="0.25">
      <c r="A223" s="171" t="s">
        <v>69</v>
      </c>
      <c r="B223" s="171"/>
      <c r="C223" s="171"/>
      <c r="D223" s="171"/>
      <c r="E223" s="171"/>
      <c r="F223" s="171"/>
      <c r="G223" s="171"/>
      <c r="H223" s="171"/>
      <c r="I223" s="171"/>
      <c r="J223" s="171"/>
      <c r="K223" s="171"/>
      <c r="L223" s="171"/>
      <c r="M223" s="171"/>
      <c r="N223" s="171"/>
      <c r="O223" s="1"/>
      <c r="P223" s="151"/>
      <c r="Q223" s="21"/>
      <c r="R223" s="153"/>
      <c r="S223" s="153"/>
      <c r="T223" s="153"/>
      <c r="U223" s="27"/>
      <c r="V223" s="154"/>
      <c r="W223" s="154"/>
      <c r="X223" s="154"/>
      <c r="Y223" s="154"/>
      <c r="Z223" s="154"/>
      <c r="AA223" s="154"/>
      <c r="AB223" s="154"/>
      <c r="AC223" s="154"/>
      <c r="AD223" s="154"/>
      <c r="AE223" s="154"/>
      <c r="AF223" s="154"/>
      <c r="AG223" s="154"/>
      <c r="AH223" s="148"/>
      <c r="AI223" s="148"/>
      <c r="AJ223" s="149"/>
      <c r="AK223" s="150"/>
      <c r="AL223" s="167"/>
      <c r="AM223" s="168"/>
      <c r="AN223" s="59"/>
      <c r="AO223" s="164" t="s">
        <v>12</v>
      </c>
      <c r="AP223" s="165" t="s">
        <v>13</v>
      </c>
      <c r="AQ223" s="145" t="s">
        <v>14</v>
      </c>
      <c r="AR223" s="145"/>
      <c r="AS223" s="146" t="s">
        <v>15</v>
      </c>
      <c r="AT223" s="146"/>
      <c r="AU223" s="166" t="s">
        <v>16</v>
      </c>
      <c r="AV223" s="166"/>
      <c r="AW223" s="170" t="s">
        <v>17</v>
      </c>
      <c r="AX223" s="170"/>
      <c r="AY223" s="136" t="s">
        <v>18</v>
      </c>
      <c r="AZ223" s="137" t="s">
        <v>19</v>
      </c>
      <c r="BA223" s="142" t="s">
        <v>20</v>
      </c>
      <c r="BB223" s="114"/>
      <c r="BC223" s="143" t="s">
        <v>21</v>
      </c>
      <c r="BD223" s="144" t="s">
        <v>22</v>
      </c>
      <c r="BE223" s="138" t="s">
        <v>23</v>
      </c>
      <c r="BF223" s="138"/>
      <c r="BG223" s="138"/>
      <c r="BH223" s="1"/>
    </row>
    <row r="224" spans="1:60" s="11" customFormat="1" ht="10.15" customHeight="1" x14ac:dyDescent="0.25">
      <c r="A224" s="20"/>
      <c r="M224" s="8"/>
      <c r="N224" s="8"/>
      <c r="O224" s="8"/>
      <c r="P224" s="151"/>
      <c r="Q224" s="21"/>
      <c r="R224" s="153"/>
      <c r="S224" s="153"/>
      <c r="T224" s="153"/>
      <c r="U224" s="27"/>
      <c r="V224" s="154"/>
      <c r="W224" s="154"/>
      <c r="X224" s="154"/>
      <c r="Y224" s="154"/>
      <c r="Z224" s="154"/>
      <c r="AA224" s="154"/>
      <c r="AB224" s="154"/>
      <c r="AC224" s="154"/>
      <c r="AD224" s="154"/>
      <c r="AE224" s="154"/>
      <c r="AF224" s="154"/>
      <c r="AG224" s="154"/>
      <c r="AH224" s="148"/>
      <c r="AI224" s="148"/>
      <c r="AJ224" s="149"/>
      <c r="AK224" s="150"/>
      <c r="AL224" s="167"/>
      <c r="AM224" s="168"/>
      <c r="AN224" s="59"/>
      <c r="AO224" s="164"/>
      <c r="AP224" s="165"/>
      <c r="AQ224" s="40">
        <v>1</v>
      </c>
      <c r="AR224" s="40" t="s">
        <v>57</v>
      </c>
      <c r="AS224" s="40">
        <v>12</v>
      </c>
      <c r="AT224" s="53" t="s">
        <v>56</v>
      </c>
      <c r="AU224" s="40">
        <v>1</v>
      </c>
      <c r="AV224" s="40" t="s">
        <v>57</v>
      </c>
      <c r="AW224" s="40">
        <v>12</v>
      </c>
      <c r="AX224" s="53" t="s">
        <v>56</v>
      </c>
      <c r="AY224" s="136"/>
      <c r="AZ224" s="137"/>
      <c r="BA224" s="142"/>
      <c r="BB224" s="53" t="s">
        <v>58</v>
      </c>
      <c r="BC224" s="143"/>
      <c r="BD224" s="144"/>
      <c r="BE224" s="138"/>
      <c r="BF224" s="138"/>
      <c r="BG224" s="138"/>
      <c r="BH224" s="10"/>
    </row>
    <row r="225" spans="1:60" s="11" customFormat="1" ht="13.9" customHeight="1" x14ac:dyDescent="0.25">
      <c r="A225" s="67" t="s">
        <v>320</v>
      </c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2"/>
      <c r="P225" s="151"/>
      <c r="Q225" s="21"/>
      <c r="R225" s="153"/>
      <c r="S225" s="153"/>
      <c r="T225" s="153"/>
      <c r="U225" s="27"/>
      <c r="V225" s="154"/>
      <c r="W225" s="154"/>
      <c r="X225" s="154"/>
      <c r="Y225" s="154"/>
      <c r="Z225" s="154"/>
      <c r="AA225" s="154"/>
      <c r="AB225" s="154"/>
      <c r="AC225" s="154"/>
      <c r="AD225" s="154"/>
      <c r="AE225" s="154"/>
      <c r="AF225" s="154"/>
      <c r="AG225" s="154"/>
      <c r="AH225" s="148"/>
      <c r="AI225" s="148"/>
      <c r="AJ225" s="149"/>
      <c r="AK225" s="150"/>
      <c r="AL225" s="167"/>
      <c r="AM225" s="168"/>
      <c r="AN225" s="59"/>
      <c r="AO225" s="164"/>
      <c r="AP225" s="165"/>
      <c r="AQ225" s="41"/>
      <c r="AR225" s="40">
        <v>0.3</v>
      </c>
      <c r="AS225" s="41"/>
      <c r="AT225" s="40">
        <v>0.1</v>
      </c>
      <c r="AU225" s="41"/>
      <c r="AV225" s="40">
        <v>0.3</v>
      </c>
      <c r="AW225" s="41"/>
      <c r="AX225" s="40">
        <v>0.1</v>
      </c>
      <c r="AY225" s="136"/>
      <c r="AZ225" s="137"/>
      <c r="BA225" s="142"/>
      <c r="BB225" s="40">
        <v>0.3</v>
      </c>
      <c r="BC225" s="143"/>
      <c r="BD225" s="144"/>
      <c r="BE225" s="139" t="s">
        <v>59</v>
      </c>
      <c r="BF225" s="140" t="s">
        <v>60</v>
      </c>
      <c r="BG225" s="141" t="s">
        <v>24</v>
      </c>
      <c r="BH225" s="2"/>
    </row>
    <row r="226" spans="1:60" s="11" customFormat="1" ht="10.15" customHeight="1" x14ac:dyDescent="0.25">
      <c r="A226" s="3"/>
      <c r="M226" s="8"/>
      <c r="N226" s="8"/>
      <c r="O226" s="8"/>
      <c r="P226" s="151"/>
      <c r="Q226" s="21"/>
      <c r="R226" s="153"/>
      <c r="S226" s="153"/>
      <c r="T226" s="153"/>
      <c r="U226" s="27"/>
      <c r="V226" s="154"/>
      <c r="W226" s="154"/>
      <c r="X226" s="154"/>
      <c r="Y226" s="154"/>
      <c r="Z226" s="154"/>
      <c r="AA226" s="154"/>
      <c r="AB226" s="154"/>
      <c r="AC226" s="154"/>
      <c r="AD226" s="154"/>
      <c r="AE226" s="154"/>
      <c r="AF226" s="154"/>
      <c r="AG226" s="154"/>
      <c r="AH226" s="148"/>
      <c r="AI226" s="148"/>
      <c r="AJ226" s="149"/>
      <c r="AK226" s="150"/>
      <c r="AL226" s="167"/>
      <c r="AM226" s="168"/>
      <c r="AN226" s="59"/>
      <c r="AO226" s="164"/>
      <c r="AP226" s="165"/>
      <c r="AQ226" s="41"/>
      <c r="AR226" s="60">
        <v>0</v>
      </c>
      <c r="AS226" s="61"/>
      <c r="AT226" s="60">
        <v>0</v>
      </c>
      <c r="AU226" s="62"/>
      <c r="AV226" s="60">
        <v>0</v>
      </c>
      <c r="AW226" s="61"/>
      <c r="AX226" s="60">
        <v>0</v>
      </c>
      <c r="AY226" s="136"/>
      <c r="AZ226" s="137"/>
      <c r="BA226" s="142"/>
      <c r="BB226" s="60">
        <v>0</v>
      </c>
      <c r="BC226" s="143"/>
      <c r="BD226" s="144"/>
      <c r="BE226" s="139"/>
      <c r="BF226" s="140"/>
      <c r="BG226" s="141"/>
      <c r="BH226" s="10"/>
    </row>
    <row r="227" spans="1:60" s="11" customFormat="1" ht="130.9" customHeight="1" x14ac:dyDescent="0.25">
      <c r="A227" s="155" t="s">
        <v>0</v>
      </c>
      <c r="B227" s="156" t="s">
        <v>9</v>
      </c>
      <c r="C227" s="157"/>
      <c r="D227" s="157"/>
      <c r="E227" s="157"/>
      <c r="F227" s="157"/>
      <c r="G227" s="158"/>
      <c r="H227" s="68" t="s">
        <v>10</v>
      </c>
      <c r="I227" s="68" t="s">
        <v>30</v>
      </c>
      <c r="J227" s="68" t="s">
        <v>31</v>
      </c>
      <c r="K227" s="68" t="s">
        <v>33</v>
      </c>
      <c r="L227" s="68" t="s">
        <v>71</v>
      </c>
      <c r="M227" s="159" t="s">
        <v>1</v>
      </c>
      <c r="N227" s="159" t="s">
        <v>6</v>
      </c>
      <c r="O227" s="4"/>
      <c r="P227" s="151"/>
      <c r="Q227" s="21"/>
      <c r="R227" s="153"/>
      <c r="S227" s="153"/>
      <c r="T227" s="153"/>
      <c r="U227" s="27"/>
      <c r="V227" s="71" t="s">
        <v>53</v>
      </c>
      <c r="W227" s="59"/>
      <c r="X227" s="71" t="s">
        <v>54</v>
      </c>
      <c r="Y227" s="59"/>
      <c r="Z227" s="71" t="s">
        <v>40</v>
      </c>
      <c r="AA227" s="59"/>
      <c r="AB227" s="71" t="s">
        <v>43</v>
      </c>
      <c r="AC227" s="9"/>
      <c r="AD227" s="71" t="s">
        <v>55</v>
      </c>
      <c r="AE227" s="77"/>
      <c r="AF227" s="71" t="s">
        <v>68</v>
      </c>
      <c r="AG227" s="154" t="s">
        <v>65</v>
      </c>
      <c r="AH227" s="59"/>
      <c r="AI227" s="82" t="s">
        <v>44</v>
      </c>
      <c r="AJ227" s="92" t="s">
        <v>45</v>
      </c>
      <c r="AK227" s="90" t="s">
        <v>45</v>
      </c>
      <c r="AL227" s="88" t="s">
        <v>48</v>
      </c>
      <c r="AM227" s="94"/>
      <c r="AN227" s="96"/>
      <c r="AO227" s="40">
        <v>50</v>
      </c>
      <c r="AP227" s="40">
        <v>35</v>
      </c>
      <c r="AQ227" s="41">
        <v>27.5</v>
      </c>
      <c r="AR227" s="103">
        <f>AR225*AR226</f>
        <v>0</v>
      </c>
      <c r="AS227" s="41">
        <v>23.5</v>
      </c>
      <c r="AT227" s="46">
        <f>AT225*AT226</f>
        <v>0</v>
      </c>
      <c r="AU227" s="41">
        <v>20.5</v>
      </c>
      <c r="AV227" s="102">
        <f>AV225*AV226</f>
        <v>0</v>
      </c>
      <c r="AW227" s="41">
        <v>16.399999999999999</v>
      </c>
      <c r="AX227" s="43">
        <f>AX225*AX226</f>
        <v>0</v>
      </c>
      <c r="AY227" s="40">
        <v>10</v>
      </c>
      <c r="AZ227" s="40">
        <v>5</v>
      </c>
      <c r="BA227" s="40">
        <v>3</v>
      </c>
      <c r="BB227" s="51">
        <f>BB225*BB226</f>
        <v>0</v>
      </c>
      <c r="BC227" s="40">
        <v>2</v>
      </c>
      <c r="BD227" s="40">
        <v>1</v>
      </c>
      <c r="BE227" s="40">
        <v>1</v>
      </c>
      <c r="BF227" s="40">
        <v>2</v>
      </c>
      <c r="BG227" s="40">
        <v>3</v>
      </c>
      <c r="BH227" s="4"/>
    </row>
    <row r="228" spans="1:60" s="11" customFormat="1" ht="19.899999999999999" customHeight="1" x14ac:dyDescent="0.25">
      <c r="A228" s="155"/>
      <c r="B228" s="161" t="s">
        <v>7</v>
      </c>
      <c r="C228" s="162"/>
      <c r="D228" s="162"/>
      <c r="E228" s="162"/>
      <c r="F228" s="162"/>
      <c r="G228" s="163"/>
      <c r="H228" s="155" t="s">
        <v>8</v>
      </c>
      <c r="I228" s="155" t="s">
        <v>11</v>
      </c>
      <c r="J228" s="155" t="s">
        <v>32</v>
      </c>
      <c r="K228" s="155" t="s">
        <v>34</v>
      </c>
      <c r="L228" s="155" t="s">
        <v>35</v>
      </c>
      <c r="M228" s="160"/>
      <c r="N228" s="160"/>
      <c r="O228" s="4"/>
      <c r="P228" s="151"/>
      <c r="Q228" s="21"/>
      <c r="R228" s="153"/>
      <c r="S228" s="153"/>
      <c r="T228" s="153"/>
      <c r="U228" s="27"/>
      <c r="V228" s="75" t="s">
        <v>61</v>
      </c>
      <c r="W228" s="9"/>
      <c r="X228" s="75" t="s">
        <v>41</v>
      </c>
      <c r="Y228" s="9"/>
      <c r="Z228" s="75" t="s">
        <v>62</v>
      </c>
      <c r="AA228" s="9"/>
      <c r="AB228" s="75" t="s">
        <v>42</v>
      </c>
      <c r="AC228" s="9"/>
      <c r="AD228" s="75" t="s">
        <v>63</v>
      </c>
      <c r="AE228" s="77"/>
      <c r="AF228" s="71" t="s">
        <v>64</v>
      </c>
      <c r="AG228" s="154"/>
      <c r="AH228" s="9"/>
      <c r="AI228" s="82" t="s">
        <v>39</v>
      </c>
      <c r="AJ228" s="93" t="s">
        <v>46</v>
      </c>
      <c r="AK228" s="91" t="s">
        <v>47</v>
      </c>
      <c r="AL228" s="89" t="s">
        <v>49</v>
      </c>
      <c r="AM228" s="95" t="s">
        <v>50</v>
      </c>
      <c r="AN228" s="74"/>
      <c r="AO228" s="40"/>
      <c r="AP228" s="40"/>
      <c r="AQ228" s="41"/>
      <c r="AR228" s="85"/>
      <c r="AS228" s="41"/>
      <c r="AT228" s="85"/>
      <c r="AU228" s="41"/>
      <c r="AV228" s="85"/>
      <c r="AW228" s="41"/>
      <c r="AX228" s="85"/>
      <c r="AY228" s="40"/>
      <c r="AZ228" s="40"/>
      <c r="BA228" s="40"/>
      <c r="BB228" s="85"/>
      <c r="BC228" s="40"/>
      <c r="BD228" s="40"/>
      <c r="BE228" s="40"/>
      <c r="BF228" s="40"/>
      <c r="BG228" s="40"/>
      <c r="BH228" s="4"/>
    </row>
    <row r="229" spans="1:60" s="11" customFormat="1" ht="19.899999999999999" customHeight="1" x14ac:dyDescent="0.25">
      <c r="A229" s="155"/>
      <c r="B229" s="161" t="s">
        <v>27</v>
      </c>
      <c r="C229" s="162"/>
      <c r="D229" s="162"/>
      <c r="E229" s="162"/>
      <c r="F229" s="163"/>
      <c r="G229" s="155" t="s">
        <v>28</v>
      </c>
      <c r="H229" s="155"/>
      <c r="I229" s="155"/>
      <c r="J229" s="155"/>
      <c r="K229" s="155"/>
      <c r="L229" s="155"/>
      <c r="M229" s="160"/>
      <c r="N229" s="160"/>
      <c r="O229" s="4"/>
      <c r="P229" s="151"/>
      <c r="Q229" s="21"/>
      <c r="R229" s="153"/>
      <c r="S229" s="153"/>
      <c r="T229" s="153"/>
      <c r="U229" s="27"/>
      <c r="V229" s="76">
        <v>30</v>
      </c>
      <c r="W229" s="70"/>
      <c r="X229" s="76">
        <v>22.5</v>
      </c>
      <c r="Y229" s="70"/>
      <c r="Z229" s="76">
        <v>15</v>
      </c>
      <c r="AA229" s="70"/>
      <c r="AB229" s="76">
        <v>11.25</v>
      </c>
      <c r="AC229" s="72"/>
      <c r="AD229" s="76"/>
      <c r="AE229" s="59"/>
      <c r="AF229" s="59"/>
      <c r="AG229" s="154"/>
      <c r="AH229" s="9"/>
      <c r="AI229" s="82">
        <v>6</v>
      </c>
      <c r="AJ229" s="93" t="s">
        <v>66</v>
      </c>
      <c r="AK229" s="91" t="s">
        <v>66</v>
      </c>
      <c r="AL229" s="89" t="s">
        <v>67</v>
      </c>
      <c r="AM229" s="95" t="s">
        <v>51</v>
      </c>
      <c r="AN229" s="74"/>
      <c r="AO229" s="40"/>
      <c r="AP229" s="40"/>
      <c r="AQ229" s="41"/>
      <c r="AR229" s="85"/>
      <c r="AS229" s="41"/>
      <c r="AT229" s="85"/>
      <c r="AU229" s="41"/>
      <c r="AV229" s="85"/>
      <c r="AW229" s="41"/>
      <c r="AX229" s="85"/>
      <c r="AY229" s="40"/>
      <c r="AZ229" s="40"/>
      <c r="BA229" s="40"/>
      <c r="BB229" s="85"/>
      <c r="BC229" s="40"/>
      <c r="BD229" s="40"/>
      <c r="BE229" s="40"/>
      <c r="BF229" s="40"/>
      <c r="BG229" s="40"/>
      <c r="BH229" s="4"/>
    </row>
    <row r="230" spans="1:60" s="11" customFormat="1" ht="19.899999999999999" customHeight="1" x14ac:dyDescent="0.25">
      <c r="A230" s="155"/>
      <c r="B230" s="69" t="s">
        <v>2</v>
      </c>
      <c r="C230" s="69" t="s">
        <v>3</v>
      </c>
      <c r="D230" s="69" t="s">
        <v>4</v>
      </c>
      <c r="E230" s="69" t="s">
        <v>5</v>
      </c>
      <c r="F230" s="69" t="s">
        <v>29</v>
      </c>
      <c r="G230" s="155"/>
      <c r="H230" s="155"/>
      <c r="I230" s="155"/>
      <c r="J230" s="155"/>
      <c r="K230" s="155"/>
      <c r="L230" s="155"/>
      <c r="M230" s="160"/>
      <c r="N230" s="160"/>
      <c r="O230" s="4"/>
      <c r="P230" s="151"/>
      <c r="Q230" s="21"/>
      <c r="R230" s="153"/>
      <c r="S230" s="153"/>
      <c r="T230" s="153"/>
      <c r="U230" s="28"/>
      <c r="V230" s="73">
        <v>0.4</v>
      </c>
      <c r="W230" s="74"/>
      <c r="X230" s="73">
        <v>0.3</v>
      </c>
      <c r="Y230" s="74"/>
      <c r="Z230" s="73">
        <v>0.2</v>
      </c>
      <c r="AA230" s="74"/>
      <c r="AB230" s="74">
        <v>0.15</v>
      </c>
      <c r="AC230" s="74"/>
      <c r="AD230" s="73">
        <v>0.4</v>
      </c>
      <c r="AE230" s="26"/>
      <c r="AF230" s="73">
        <v>0.3</v>
      </c>
      <c r="AG230" s="154"/>
      <c r="AH230" s="9"/>
      <c r="AI230" s="83">
        <v>0.1</v>
      </c>
      <c r="AJ230" s="93">
        <v>4.5999999999999996</v>
      </c>
      <c r="AK230" s="91">
        <v>4.5999999999999996</v>
      </c>
      <c r="AL230" s="89" t="s">
        <v>70</v>
      </c>
      <c r="AM230" s="95" t="s">
        <v>52</v>
      </c>
      <c r="AN230" s="74"/>
      <c r="AO230" s="40"/>
      <c r="AP230" s="40"/>
      <c r="AQ230" s="41"/>
      <c r="AR230" s="85"/>
      <c r="AS230" s="41"/>
      <c r="AT230" s="85"/>
      <c r="AU230" s="41"/>
      <c r="AV230" s="85"/>
      <c r="AW230" s="41"/>
      <c r="AX230" s="85"/>
      <c r="AY230" s="40"/>
      <c r="AZ230" s="40"/>
      <c r="BA230" s="40"/>
      <c r="BB230" s="85"/>
      <c r="BC230" s="40"/>
      <c r="BD230" s="40"/>
      <c r="BE230" s="40"/>
      <c r="BF230" s="40"/>
      <c r="BG230" s="40"/>
      <c r="BH230" s="4"/>
    </row>
    <row r="231" spans="1:60" s="12" customFormat="1" ht="25.15" customHeight="1" x14ac:dyDescent="0.25">
      <c r="A231" s="63" t="s">
        <v>230</v>
      </c>
      <c r="B231" s="32">
        <v>22.8</v>
      </c>
      <c r="C231" s="32">
        <f>X231</f>
        <v>0</v>
      </c>
      <c r="D231" s="32">
        <f>Z231</f>
        <v>0</v>
      </c>
      <c r="E231" s="32">
        <v>6.9</v>
      </c>
      <c r="F231" s="32">
        <f>AD231</f>
        <v>0</v>
      </c>
      <c r="G231" s="32">
        <v>1.8</v>
      </c>
      <c r="H231" s="32">
        <v>5.7</v>
      </c>
      <c r="I231" s="87">
        <v>4</v>
      </c>
      <c r="J231" s="86">
        <f t="shared" ref="J231:J259" si="471">AK231</f>
        <v>0</v>
      </c>
      <c r="K231" s="87">
        <f t="shared" ref="K231:K259" si="472">AL231</f>
        <v>0</v>
      </c>
      <c r="L231" s="33">
        <v>8.16</v>
      </c>
      <c r="M231" s="34">
        <f t="shared" ref="M231:M262" si="473">SUM(B231:L231)</f>
        <v>49.36</v>
      </c>
      <c r="N231" s="125">
        <v>1</v>
      </c>
      <c r="O231" s="7"/>
      <c r="P231" s="151"/>
      <c r="Q231" s="147"/>
      <c r="R231" s="107"/>
      <c r="S231" s="108"/>
      <c r="T231" s="112"/>
      <c r="U231" s="36">
        <v>0</v>
      </c>
      <c r="V231" s="84">
        <f>U231*V230</f>
        <v>0</v>
      </c>
      <c r="W231" s="36">
        <v>0</v>
      </c>
      <c r="X231" s="78">
        <f>W231*X230</f>
        <v>0</v>
      </c>
      <c r="Y231" s="36">
        <v>0</v>
      </c>
      <c r="Z231" s="78">
        <f>Y231*Z230</f>
        <v>0</v>
      </c>
      <c r="AA231" s="36">
        <v>0</v>
      </c>
      <c r="AB231" s="78">
        <f>AA231*AB230</f>
        <v>0</v>
      </c>
      <c r="AC231" s="36">
        <v>0</v>
      </c>
      <c r="AD231" s="78">
        <f>AC231*AD230</f>
        <v>0</v>
      </c>
      <c r="AE231" s="36">
        <v>0</v>
      </c>
      <c r="AF231" s="78">
        <f>AE231*AF230</f>
        <v>0</v>
      </c>
      <c r="AG231" s="98">
        <f>V231+X231+Z231+AB231+AD231+AF231</f>
        <v>0</v>
      </c>
      <c r="AH231" s="36">
        <v>0</v>
      </c>
      <c r="AI231" s="106">
        <f>AH231*AI230</f>
        <v>0</v>
      </c>
      <c r="AJ231" s="115">
        <v>0</v>
      </c>
      <c r="AK231" s="116">
        <v>0</v>
      </c>
      <c r="AL231" s="117">
        <v>0</v>
      </c>
      <c r="AM231" s="118">
        <v>0</v>
      </c>
      <c r="AN231" s="97"/>
      <c r="AO231" s="42">
        <f>(M231-L231)/100*50</f>
        <v>20.6</v>
      </c>
      <c r="AP231" s="99">
        <f>(M231-L231)/100*35</f>
        <v>14.420000000000002</v>
      </c>
      <c r="AQ231" s="104">
        <f>(M231-L231)/100*27.5</f>
        <v>11.33</v>
      </c>
      <c r="AR231" s="105">
        <f>(M231-L231)/100*AR227+AQ231</f>
        <v>11.33</v>
      </c>
      <c r="AS231" s="100">
        <f t="shared" ref="AS231:AS275" si="474">(M231-L231)/100*23.5</f>
        <v>9.6820000000000004</v>
      </c>
      <c r="AT231" s="45">
        <f>(M231-L231)/100*AT227+AS231</f>
        <v>9.6820000000000004</v>
      </c>
      <c r="AU231" s="101">
        <f>(M231-L231)/100*20.5</f>
        <v>8.4460000000000015</v>
      </c>
      <c r="AV231" s="101">
        <f>(M231-L231)/100*AV227+AU231</f>
        <v>8.4460000000000015</v>
      </c>
      <c r="AW231" s="44">
        <f>(M231-L231)/100*16.4</f>
        <v>6.7568000000000001</v>
      </c>
      <c r="AX231" s="44">
        <f>(M231-L231)/100*AX227+AW231</f>
        <v>6.7568000000000001</v>
      </c>
      <c r="AY231" s="48">
        <f>(M231-L231)/100*10</f>
        <v>4.12</v>
      </c>
      <c r="AZ231" s="47">
        <f>(M231-L231)/100*5</f>
        <v>2.06</v>
      </c>
      <c r="BA231" s="49">
        <f>(M231-L231)/100*3</f>
        <v>1.2360000000000002</v>
      </c>
      <c r="BB231" s="52">
        <f>(M231-L231)/100*BB227</f>
        <v>0</v>
      </c>
      <c r="BC231" s="54">
        <f>(M231-L231)/100*2</f>
        <v>0.82400000000000007</v>
      </c>
      <c r="BD231" s="55">
        <f>(M231-L231)/100*1</f>
        <v>0.41200000000000003</v>
      </c>
      <c r="BE231" s="56">
        <f>(M231-L231)/100*1</f>
        <v>0.41200000000000003</v>
      </c>
      <c r="BF231" s="57">
        <f>(M231-L231)/100*2</f>
        <v>0.82400000000000007</v>
      </c>
      <c r="BG231" s="58">
        <f>(M231-L231)/100*3</f>
        <v>1.2360000000000002</v>
      </c>
      <c r="BH231" s="5"/>
    </row>
    <row r="232" spans="1:60" s="12" customFormat="1" ht="25.15" customHeight="1" x14ac:dyDescent="0.25">
      <c r="A232" s="63" t="s">
        <v>228</v>
      </c>
      <c r="B232" s="32">
        <v>30</v>
      </c>
      <c r="C232" s="32">
        <f>X232</f>
        <v>0</v>
      </c>
      <c r="D232" s="32">
        <f>Z232</f>
        <v>0</v>
      </c>
      <c r="E232" s="32">
        <f>AB232</f>
        <v>0</v>
      </c>
      <c r="F232" s="32">
        <f>AD232</f>
        <v>0</v>
      </c>
      <c r="G232" s="32">
        <f>AF232</f>
        <v>0</v>
      </c>
      <c r="H232" s="32">
        <v>6</v>
      </c>
      <c r="I232" s="87">
        <v>4</v>
      </c>
      <c r="J232" s="86">
        <f t="shared" si="471"/>
        <v>0</v>
      </c>
      <c r="K232" s="87">
        <f t="shared" si="472"/>
        <v>0</v>
      </c>
      <c r="L232" s="33">
        <v>8.1999999999999993</v>
      </c>
      <c r="M232" s="34">
        <f t="shared" si="473"/>
        <v>48.2</v>
      </c>
      <c r="N232" s="125">
        <v>2</v>
      </c>
      <c r="O232" s="7"/>
      <c r="P232" s="151"/>
      <c r="Q232" s="147"/>
      <c r="R232" s="109"/>
      <c r="S232" s="113"/>
      <c r="T232" s="112"/>
      <c r="U232" s="36">
        <v>0</v>
      </c>
      <c r="V232" s="84">
        <f>U232*V230</f>
        <v>0</v>
      </c>
      <c r="W232" s="36">
        <v>0</v>
      </c>
      <c r="X232" s="78">
        <f>W232*X230</f>
        <v>0</v>
      </c>
      <c r="Y232" s="36">
        <v>0</v>
      </c>
      <c r="Z232" s="78">
        <f>Y232*Z230</f>
        <v>0</v>
      </c>
      <c r="AA232" s="36">
        <v>0</v>
      </c>
      <c r="AB232" s="78">
        <f>AA232*AB230</f>
        <v>0</v>
      </c>
      <c r="AC232" s="36">
        <v>0</v>
      </c>
      <c r="AD232" s="78">
        <f>AC232*AD230</f>
        <v>0</v>
      </c>
      <c r="AE232" s="36">
        <v>0</v>
      </c>
      <c r="AF232" s="78">
        <f>AE232*AF230</f>
        <v>0</v>
      </c>
      <c r="AG232" s="98">
        <f t="shared" ref="AG232:AG275" si="475">V232+X232+Z232+AB232+AD232+AF232</f>
        <v>0</v>
      </c>
      <c r="AH232" s="36">
        <v>0</v>
      </c>
      <c r="AI232" s="106">
        <f>AH232*AI230</f>
        <v>0</v>
      </c>
      <c r="AJ232" s="115">
        <v>0</v>
      </c>
      <c r="AK232" s="116">
        <v>0</v>
      </c>
      <c r="AL232" s="117">
        <v>0</v>
      </c>
      <c r="AM232" s="118">
        <v>0</v>
      </c>
      <c r="AN232" s="97"/>
      <c r="AO232" s="42">
        <f t="shared" ref="AO232:AO275" si="476">(M232-L232)/100*50</f>
        <v>20</v>
      </c>
      <c r="AP232" s="99">
        <f t="shared" ref="AP232:AP275" si="477">(M232-L232)/100*35</f>
        <v>14</v>
      </c>
      <c r="AQ232" s="104">
        <f t="shared" ref="AQ232:AQ275" si="478">(M232-L232)/100*27.5</f>
        <v>11</v>
      </c>
      <c r="AR232" s="105">
        <f t="shared" ref="AR232:AR238" si="479">(M232-L232)/100*AR228+AQ232</f>
        <v>11</v>
      </c>
      <c r="AS232" s="100">
        <f t="shared" si="474"/>
        <v>9.4</v>
      </c>
      <c r="AT232" s="45">
        <f t="shared" ref="AT232:AT238" si="480">(M232-L232)/100*AT228+AS232</f>
        <v>9.4</v>
      </c>
      <c r="AU232" s="101">
        <f t="shared" ref="AU232:AU275" si="481">(M232-L232)/100*20.5</f>
        <v>8.2000000000000011</v>
      </c>
      <c r="AV232" s="101">
        <f t="shared" ref="AV232:AV238" si="482">(M232-L232)/100*AV228+AU232</f>
        <v>8.2000000000000011</v>
      </c>
      <c r="AW232" s="44">
        <f t="shared" ref="AW232:AW275" si="483">(M232-L232)/100*16.4</f>
        <v>6.56</v>
      </c>
      <c r="AX232" s="44">
        <f t="shared" ref="AX232:AX238" si="484">(M232-L232)/100*AX228+AW232</f>
        <v>6.56</v>
      </c>
      <c r="AY232" s="48">
        <f t="shared" ref="AY232:AY275" si="485">(M232-L232)/100*10</f>
        <v>4</v>
      </c>
      <c r="AZ232" s="47">
        <f t="shared" ref="AZ232:AZ275" si="486">(M232-L232)/100*5</f>
        <v>2</v>
      </c>
      <c r="BA232" s="49">
        <f t="shared" ref="BA232:BA275" si="487">(M232-L232)/100*3</f>
        <v>1.2000000000000002</v>
      </c>
      <c r="BB232" s="52">
        <f t="shared" ref="BB232:BB238" si="488">(M232-L232)/100*BB228</f>
        <v>0</v>
      </c>
      <c r="BC232" s="54">
        <f t="shared" ref="BC232:BC275" si="489">(M232-L232)/100*2</f>
        <v>0.8</v>
      </c>
      <c r="BD232" s="55">
        <f t="shared" ref="BD232:BD275" si="490">(M232-L232)/100*1</f>
        <v>0.4</v>
      </c>
      <c r="BE232" s="56">
        <f t="shared" ref="BE232:BE275" si="491">(M232-L232)/100*1</f>
        <v>0.4</v>
      </c>
      <c r="BF232" s="57">
        <f t="shared" ref="BF232:BF275" si="492">(M232-L232)/100*2</f>
        <v>0.8</v>
      </c>
      <c r="BG232" s="58">
        <f t="shared" ref="BG232:BG275" si="493">(M232-L232)/100*3</f>
        <v>1.2000000000000002</v>
      </c>
      <c r="BH232" s="5"/>
    </row>
    <row r="233" spans="1:60" s="12" customFormat="1" ht="25.15" customHeight="1" x14ac:dyDescent="0.25">
      <c r="A233" s="63" t="s">
        <v>301</v>
      </c>
      <c r="B233" s="32">
        <v>25.2</v>
      </c>
      <c r="C233" s="32">
        <v>0.9</v>
      </c>
      <c r="D233" s="32">
        <v>0</v>
      </c>
      <c r="E233" s="32">
        <v>0</v>
      </c>
      <c r="F233" s="32">
        <v>3.2</v>
      </c>
      <c r="G233" s="32">
        <v>0</v>
      </c>
      <c r="H233" s="32">
        <v>6</v>
      </c>
      <c r="I233" s="87">
        <v>4</v>
      </c>
      <c r="J233" s="86">
        <f t="shared" si="471"/>
        <v>0</v>
      </c>
      <c r="K233" s="87">
        <f t="shared" si="472"/>
        <v>0</v>
      </c>
      <c r="L233" s="33">
        <v>7.86</v>
      </c>
      <c r="M233" s="34">
        <f t="shared" si="473"/>
        <v>47.16</v>
      </c>
      <c r="N233" s="125">
        <v>3</v>
      </c>
      <c r="O233" s="6"/>
      <c r="P233" s="151"/>
      <c r="Q233" s="147"/>
      <c r="R233" s="107"/>
      <c r="S233" s="113"/>
      <c r="T233" s="112"/>
      <c r="U233" s="36">
        <v>0</v>
      </c>
      <c r="V233" s="84">
        <f>U233*V230</f>
        <v>0</v>
      </c>
      <c r="W233" s="36">
        <v>0</v>
      </c>
      <c r="X233" s="78">
        <f>W233*X230</f>
        <v>0</v>
      </c>
      <c r="Y233" s="36">
        <v>0</v>
      </c>
      <c r="Z233" s="78">
        <f>Y233*Z230</f>
        <v>0</v>
      </c>
      <c r="AA233" s="36">
        <v>0</v>
      </c>
      <c r="AB233" s="78">
        <f>AA233*AB230</f>
        <v>0</v>
      </c>
      <c r="AC233" s="36">
        <v>0</v>
      </c>
      <c r="AD233" s="78">
        <f>AC233*AD230</f>
        <v>0</v>
      </c>
      <c r="AE233" s="36">
        <v>0</v>
      </c>
      <c r="AF233" s="78">
        <f>AE233*AF230</f>
        <v>0</v>
      </c>
      <c r="AG233" s="98">
        <f t="shared" si="475"/>
        <v>0</v>
      </c>
      <c r="AH233" s="36">
        <v>0</v>
      </c>
      <c r="AI233" s="106">
        <f>AH233*AI230</f>
        <v>0</v>
      </c>
      <c r="AJ233" s="115">
        <v>0</v>
      </c>
      <c r="AK233" s="116">
        <v>0</v>
      </c>
      <c r="AL233" s="117">
        <v>0</v>
      </c>
      <c r="AM233" s="118">
        <v>0</v>
      </c>
      <c r="AN233" s="97"/>
      <c r="AO233" s="42">
        <f t="shared" si="476"/>
        <v>19.649999999999999</v>
      </c>
      <c r="AP233" s="99">
        <f t="shared" si="477"/>
        <v>13.754999999999999</v>
      </c>
      <c r="AQ233" s="104">
        <f t="shared" si="478"/>
        <v>10.807499999999999</v>
      </c>
      <c r="AR233" s="105">
        <f t="shared" si="479"/>
        <v>10.807499999999999</v>
      </c>
      <c r="AS233" s="100">
        <f t="shared" si="474"/>
        <v>9.2354999999999983</v>
      </c>
      <c r="AT233" s="45">
        <f t="shared" si="480"/>
        <v>9.2354999999999983</v>
      </c>
      <c r="AU233" s="101">
        <f t="shared" si="481"/>
        <v>8.0564999999999998</v>
      </c>
      <c r="AV233" s="101">
        <f t="shared" si="482"/>
        <v>8.0564999999999998</v>
      </c>
      <c r="AW233" s="44">
        <f t="shared" si="483"/>
        <v>6.4451999999999989</v>
      </c>
      <c r="AX233" s="44">
        <f t="shared" si="484"/>
        <v>6.4451999999999989</v>
      </c>
      <c r="AY233" s="48">
        <f t="shared" si="485"/>
        <v>3.9299999999999997</v>
      </c>
      <c r="AZ233" s="47">
        <f t="shared" si="486"/>
        <v>1.9649999999999999</v>
      </c>
      <c r="BA233" s="49">
        <f t="shared" si="487"/>
        <v>1.1789999999999998</v>
      </c>
      <c r="BB233" s="52">
        <f t="shared" si="488"/>
        <v>0</v>
      </c>
      <c r="BC233" s="54">
        <f t="shared" si="489"/>
        <v>0.78599999999999992</v>
      </c>
      <c r="BD233" s="55">
        <f t="shared" si="490"/>
        <v>0.39299999999999996</v>
      </c>
      <c r="BE233" s="56">
        <f t="shared" si="491"/>
        <v>0.39299999999999996</v>
      </c>
      <c r="BF233" s="57">
        <f t="shared" si="492"/>
        <v>0.78599999999999992</v>
      </c>
      <c r="BG233" s="58">
        <f t="shared" si="493"/>
        <v>1.1789999999999998</v>
      </c>
      <c r="BH233" s="5"/>
    </row>
    <row r="234" spans="1:60" s="12" customFormat="1" ht="25.15" customHeight="1" x14ac:dyDescent="0.25">
      <c r="A234" s="63" t="s">
        <v>229</v>
      </c>
      <c r="B234" s="32">
        <v>30</v>
      </c>
      <c r="C234" s="32">
        <f>X234</f>
        <v>0</v>
      </c>
      <c r="D234" s="32">
        <f>Z234</f>
        <v>0</v>
      </c>
      <c r="E234" s="32">
        <f>AB234</f>
        <v>0</v>
      </c>
      <c r="F234" s="32">
        <f>AD234</f>
        <v>0</v>
      </c>
      <c r="G234" s="32">
        <f>AF234</f>
        <v>0</v>
      </c>
      <c r="H234" s="32">
        <v>5.0999999999999996</v>
      </c>
      <c r="I234" s="87">
        <v>4</v>
      </c>
      <c r="J234" s="86">
        <f t="shared" si="471"/>
        <v>0</v>
      </c>
      <c r="K234" s="87">
        <f t="shared" si="472"/>
        <v>0</v>
      </c>
      <c r="L234" s="33">
        <v>7.74</v>
      </c>
      <c r="M234" s="34">
        <f t="shared" si="473"/>
        <v>46.84</v>
      </c>
      <c r="N234" s="125">
        <v>4</v>
      </c>
      <c r="O234" s="6"/>
      <c r="P234" s="151"/>
      <c r="Q234" s="147"/>
      <c r="R234" s="110"/>
      <c r="S234" s="111"/>
      <c r="T234" s="112"/>
      <c r="U234" s="36">
        <v>0</v>
      </c>
      <c r="V234" s="84">
        <f>U234*V230</f>
        <v>0</v>
      </c>
      <c r="W234" s="36">
        <v>0</v>
      </c>
      <c r="X234" s="78">
        <f>W234*X230</f>
        <v>0</v>
      </c>
      <c r="Y234" s="36">
        <v>0</v>
      </c>
      <c r="Z234" s="78">
        <f>Y234*Z230</f>
        <v>0</v>
      </c>
      <c r="AA234" s="36">
        <v>0</v>
      </c>
      <c r="AB234" s="78">
        <f>AA234*AB230</f>
        <v>0</v>
      </c>
      <c r="AC234" s="36">
        <v>0</v>
      </c>
      <c r="AD234" s="78">
        <f>AC234*AD230</f>
        <v>0</v>
      </c>
      <c r="AE234" s="36">
        <v>0</v>
      </c>
      <c r="AF234" s="78">
        <f>AE234*AF230</f>
        <v>0</v>
      </c>
      <c r="AG234" s="98">
        <f t="shared" si="475"/>
        <v>0</v>
      </c>
      <c r="AH234" s="36">
        <v>0</v>
      </c>
      <c r="AI234" s="106">
        <f>AH234*AI230</f>
        <v>0</v>
      </c>
      <c r="AJ234" s="115">
        <v>0</v>
      </c>
      <c r="AK234" s="116">
        <v>0</v>
      </c>
      <c r="AL234" s="117">
        <v>0</v>
      </c>
      <c r="AM234" s="118">
        <v>0</v>
      </c>
      <c r="AN234" s="97"/>
      <c r="AO234" s="42">
        <f t="shared" si="476"/>
        <v>19.55</v>
      </c>
      <c r="AP234" s="99">
        <f t="shared" si="477"/>
        <v>13.685</v>
      </c>
      <c r="AQ234" s="104">
        <f t="shared" si="478"/>
        <v>10.752500000000001</v>
      </c>
      <c r="AR234" s="105">
        <f t="shared" si="479"/>
        <v>10.752500000000001</v>
      </c>
      <c r="AS234" s="100">
        <f t="shared" si="474"/>
        <v>9.1885000000000012</v>
      </c>
      <c r="AT234" s="45">
        <f t="shared" si="480"/>
        <v>9.1885000000000012</v>
      </c>
      <c r="AU234" s="101">
        <f t="shared" si="481"/>
        <v>8.0154999999999994</v>
      </c>
      <c r="AV234" s="101">
        <f t="shared" si="482"/>
        <v>8.0154999999999994</v>
      </c>
      <c r="AW234" s="44">
        <f t="shared" si="483"/>
        <v>6.4123999999999999</v>
      </c>
      <c r="AX234" s="44">
        <f t="shared" si="484"/>
        <v>6.4123999999999999</v>
      </c>
      <c r="AY234" s="48">
        <f t="shared" si="485"/>
        <v>3.91</v>
      </c>
      <c r="AZ234" s="47">
        <f t="shared" si="486"/>
        <v>1.9550000000000001</v>
      </c>
      <c r="BA234" s="49">
        <f t="shared" si="487"/>
        <v>1.173</v>
      </c>
      <c r="BB234" s="52">
        <f t="shared" si="488"/>
        <v>0</v>
      </c>
      <c r="BC234" s="54">
        <f t="shared" si="489"/>
        <v>0.78200000000000003</v>
      </c>
      <c r="BD234" s="55">
        <f t="shared" si="490"/>
        <v>0.39100000000000001</v>
      </c>
      <c r="BE234" s="56">
        <f t="shared" si="491"/>
        <v>0.39100000000000001</v>
      </c>
      <c r="BF234" s="57">
        <f t="shared" si="492"/>
        <v>0.78200000000000003</v>
      </c>
      <c r="BG234" s="58">
        <f t="shared" si="493"/>
        <v>1.173</v>
      </c>
      <c r="BH234" s="5"/>
    </row>
    <row r="235" spans="1:60" s="12" customFormat="1" ht="25.15" customHeight="1" x14ac:dyDescent="0.25">
      <c r="A235" s="63" t="s">
        <v>260</v>
      </c>
      <c r="B235" s="32">
        <v>27.2</v>
      </c>
      <c r="C235" s="32">
        <v>0</v>
      </c>
      <c r="D235" s="32">
        <v>0</v>
      </c>
      <c r="E235" s="32">
        <v>0</v>
      </c>
      <c r="F235" s="32">
        <v>0</v>
      </c>
      <c r="G235" s="32">
        <v>0</v>
      </c>
      <c r="H235" s="32">
        <v>6</v>
      </c>
      <c r="I235" s="87">
        <v>4</v>
      </c>
      <c r="J235" s="86">
        <f t="shared" si="471"/>
        <v>0</v>
      </c>
      <c r="K235" s="87">
        <f t="shared" si="472"/>
        <v>0</v>
      </c>
      <c r="L235" s="33">
        <v>9.23</v>
      </c>
      <c r="M235" s="34">
        <f t="shared" si="473"/>
        <v>46.430000000000007</v>
      </c>
      <c r="N235" s="125">
        <v>5</v>
      </c>
      <c r="O235" s="6"/>
      <c r="P235" s="151"/>
      <c r="Q235" s="147"/>
      <c r="R235" s="107"/>
      <c r="S235" s="113"/>
      <c r="T235" s="112"/>
      <c r="U235" s="36">
        <v>0</v>
      </c>
      <c r="V235" s="84">
        <f>U235*V230</f>
        <v>0</v>
      </c>
      <c r="W235" s="36">
        <v>0</v>
      </c>
      <c r="X235" s="78">
        <f>W235*X230</f>
        <v>0</v>
      </c>
      <c r="Y235" s="36">
        <v>0</v>
      </c>
      <c r="Z235" s="78">
        <f>Y235*Z230</f>
        <v>0</v>
      </c>
      <c r="AA235" s="36">
        <v>0</v>
      </c>
      <c r="AB235" s="78">
        <f>AA235*AB230</f>
        <v>0</v>
      </c>
      <c r="AC235" s="36">
        <v>0</v>
      </c>
      <c r="AD235" s="78">
        <f>AC235*AD230</f>
        <v>0</v>
      </c>
      <c r="AE235" s="36">
        <v>0</v>
      </c>
      <c r="AF235" s="78">
        <f>AE235*AF230</f>
        <v>0</v>
      </c>
      <c r="AG235" s="98">
        <f t="shared" si="475"/>
        <v>0</v>
      </c>
      <c r="AH235" s="36">
        <v>0</v>
      </c>
      <c r="AI235" s="106">
        <f>AH235*AI230</f>
        <v>0</v>
      </c>
      <c r="AJ235" s="115">
        <v>0</v>
      </c>
      <c r="AK235" s="116">
        <v>0</v>
      </c>
      <c r="AL235" s="117">
        <v>0</v>
      </c>
      <c r="AM235" s="118">
        <v>0</v>
      </c>
      <c r="AN235" s="97"/>
      <c r="AO235" s="42">
        <f t="shared" si="476"/>
        <v>18.600000000000001</v>
      </c>
      <c r="AP235" s="99">
        <f t="shared" si="477"/>
        <v>13.020000000000001</v>
      </c>
      <c r="AQ235" s="104">
        <f t="shared" si="478"/>
        <v>10.230000000000002</v>
      </c>
      <c r="AR235" s="105">
        <f t="shared" si="479"/>
        <v>14.444760000000002</v>
      </c>
      <c r="AS235" s="100">
        <f t="shared" si="474"/>
        <v>8.7420000000000009</v>
      </c>
      <c r="AT235" s="45">
        <f t="shared" si="480"/>
        <v>12.343704000000002</v>
      </c>
      <c r="AU235" s="101">
        <f t="shared" si="481"/>
        <v>7.6260000000000012</v>
      </c>
      <c r="AV235" s="101">
        <f t="shared" si="482"/>
        <v>10.767912000000003</v>
      </c>
      <c r="AW235" s="44">
        <f t="shared" si="483"/>
        <v>6.1008000000000004</v>
      </c>
      <c r="AX235" s="44">
        <f t="shared" si="484"/>
        <v>8.6143296000000014</v>
      </c>
      <c r="AY235" s="48">
        <f t="shared" si="485"/>
        <v>3.7200000000000006</v>
      </c>
      <c r="AZ235" s="47">
        <f t="shared" si="486"/>
        <v>1.8600000000000003</v>
      </c>
      <c r="BA235" s="49">
        <f t="shared" si="487"/>
        <v>1.1160000000000001</v>
      </c>
      <c r="BB235" s="52">
        <f t="shared" si="488"/>
        <v>0</v>
      </c>
      <c r="BC235" s="54">
        <f t="shared" si="489"/>
        <v>0.74400000000000011</v>
      </c>
      <c r="BD235" s="55">
        <f t="shared" si="490"/>
        <v>0.37200000000000005</v>
      </c>
      <c r="BE235" s="56">
        <f t="shared" si="491"/>
        <v>0.37200000000000005</v>
      </c>
      <c r="BF235" s="57">
        <f t="shared" si="492"/>
        <v>0.74400000000000011</v>
      </c>
      <c r="BG235" s="58">
        <f t="shared" si="493"/>
        <v>1.1160000000000001</v>
      </c>
      <c r="BH235" s="5"/>
    </row>
    <row r="236" spans="1:60" s="12" customFormat="1" ht="25.15" customHeight="1" x14ac:dyDescent="0.25">
      <c r="A236" s="63" t="s">
        <v>304</v>
      </c>
      <c r="B236" s="32">
        <v>24.8</v>
      </c>
      <c r="C236" s="32">
        <v>0</v>
      </c>
      <c r="D236" s="32">
        <v>0</v>
      </c>
      <c r="E236" s="32">
        <v>2.4</v>
      </c>
      <c r="F236" s="32">
        <v>0</v>
      </c>
      <c r="G236" s="32">
        <v>0</v>
      </c>
      <c r="H236" s="32">
        <v>4.0999999999999996</v>
      </c>
      <c r="I236" s="87">
        <v>4</v>
      </c>
      <c r="J236" s="86">
        <f t="shared" si="471"/>
        <v>0</v>
      </c>
      <c r="K236" s="87">
        <f t="shared" si="472"/>
        <v>0</v>
      </c>
      <c r="L236" s="33">
        <v>8.75</v>
      </c>
      <c r="M236" s="34">
        <f t="shared" si="473"/>
        <v>44.05</v>
      </c>
      <c r="N236" s="125">
        <v>6</v>
      </c>
      <c r="O236" s="6"/>
      <c r="P236" s="151"/>
      <c r="Q236" s="147"/>
      <c r="R236" s="107"/>
      <c r="S236" s="113"/>
      <c r="T236" s="112"/>
      <c r="U236" s="36">
        <v>0</v>
      </c>
      <c r="V236" s="84">
        <f>U236*V231</f>
        <v>0</v>
      </c>
      <c r="W236" s="36">
        <v>0</v>
      </c>
      <c r="X236" s="78">
        <f>W236*X231</f>
        <v>0</v>
      </c>
      <c r="Y236" s="36">
        <v>0</v>
      </c>
      <c r="Z236" s="78">
        <f>Y236*Z231</f>
        <v>0</v>
      </c>
      <c r="AA236" s="36">
        <v>0</v>
      </c>
      <c r="AB236" s="78">
        <f>AA236*AB231</f>
        <v>0</v>
      </c>
      <c r="AC236" s="36">
        <v>0</v>
      </c>
      <c r="AD236" s="78">
        <f>AC236*AD231</f>
        <v>0</v>
      </c>
      <c r="AE236" s="36">
        <v>0</v>
      </c>
      <c r="AF236" s="78">
        <f>AE236*AF231</f>
        <v>0</v>
      </c>
      <c r="AG236" s="98">
        <f t="shared" si="475"/>
        <v>0</v>
      </c>
      <c r="AH236" s="36">
        <v>0</v>
      </c>
      <c r="AI236" s="106">
        <f>AH236*AI231</f>
        <v>0</v>
      </c>
      <c r="AJ236" s="115">
        <v>0</v>
      </c>
      <c r="AK236" s="116">
        <v>0</v>
      </c>
      <c r="AL236" s="117">
        <v>0</v>
      </c>
      <c r="AM236" s="118">
        <v>0</v>
      </c>
      <c r="AN236" s="97"/>
      <c r="AO236" s="42">
        <f t="shared" si="476"/>
        <v>17.649999999999999</v>
      </c>
      <c r="AP236" s="99">
        <f t="shared" si="477"/>
        <v>12.354999999999999</v>
      </c>
      <c r="AQ236" s="104">
        <f t="shared" si="478"/>
        <v>9.7074999999999996</v>
      </c>
      <c r="AR236" s="105">
        <f t="shared" si="479"/>
        <v>13.590499999999999</v>
      </c>
      <c r="AS236" s="100">
        <f t="shared" si="474"/>
        <v>8.2954999999999988</v>
      </c>
      <c r="AT236" s="45">
        <f t="shared" si="480"/>
        <v>11.613699999999998</v>
      </c>
      <c r="AU236" s="101">
        <f t="shared" si="481"/>
        <v>7.2364999999999995</v>
      </c>
      <c r="AV236" s="101">
        <f t="shared" si="482"/>
        <v>10.1311</v>
      </c>
      <c r="AW236" s="44">
        <f t="shared" si="483"/>
        <v>5.7891999999999992</v>
      </c>
      <c r="AX236" s="44">
        <f t="shared" si="484"/>
        <v>8.1048799999999979</v>
      </c>
      <c r="AY236" s="48">
        <f t="shared" si="485"/>
        <v>3.53</v>
      </c>
      <c r="AZ236" s="47">
        <f t="shared" si="486"/>
        <v>1.7649999999999999</v>
      </c>
      <c r="BA236" s="49">
        <f t="shared" si="487"/>
        <v>1.0589999999999999</v>
      </c>
      <c r="BB236" s="52">
        <f t="shared" si="488"/>
        <v>0</v>
      </c>
      <c r="BC236" s="54">
        <f t="shared" si="489"/>
        <v>0.70599999999999996</v>
      </c>
      <c r="BD236" s="55">
        <f t="shared" si="490"/>
        <v>0.35299999999999998</v>
      </c>
      <c r="BE236" s="56">
        <f t="shared" si="491"/>
        <v>0.35299999999999998</v>
      </c>
      <c r="BF236" s="57">
        <f t="shared" si="492"/>
        <v>0.70599999999999996</v>
      </c>
      <c r="BG236" s="58">
        <f t="shared" si="493"/>
        <v>1.0589999999999999</v>
      </c>
      <c r="BH236" s="5"/>
    </row>
    <row r="237" spans="1:60" s="12" customFormat="1" ht="25.15" customHeight="1" x14ac:dyDescent="0.25">
      <c r="A237" s="63" t="s">
        <v>225</v>
      </c>
      <c r="B237" s="32">
        <v>30</v>
      </c>
      <c r="C237" s="32">
        <f>X237</f>
        <v>0</v>
      </c>
      <c r="D237" s="32">
        <f t="shared" ref="D237:D242" si="494">Z237</f>
        <v>0</v>
      </c>
      <c r="E237" s="32">
        <f>AB237</f>
        <v>0</v>
      </c>
      <c r="F237" s="32">
        <f t="shared" ref="F237:F242" si="495">AD237</f>
        <v>0</v>
      </c>
      <c r="G237" s="32">
        <f>AF237</f>
        <v>0</v>
      </c>
      <c r="H237" s="32">
        <v>6</v>
      </c>
      <c r="I237" s="87">
        <f>AJ237</f>
        <v>0</v>
      </c>
      <c r="J237" s="86">
        <f t="shared" si="471"/>
        <v>0</v>
      </c>
      <c r="K237" s="87">
        <f t="shared" si="472"/>
        <v>0</v>
      </c>
      <c r="L237" s="33">
        <v>7.59</v>
      </c>
      <c r="M237" s="34">
        <f t="shared" si="473"/>
        <v>43.59</v>
      </c>
      <c r="N237" s="125">
        <v>7</v>
      </c>
      <c r="O237" s="6"/>
      <c r="P237" s="151"/>
      <c r="Q237" s="147"/>
      <c r="R237" s="107"/>
      <c r="S237" s="113"/>
      <c r="T237" s="112"/>
      <c r="U237" s="36">
        <v>0</v>
      </c>
      <c r="V237" s="84">
        <f>U237*V230</f>
        <v>0</v>
      </c>
      <c r="W237" s="36">
        <v>0</v>
      </c>
      <c r="X237" s="78">
        <f>W237*X230</f>
        <v>0</v>
      </c>
      <c r="Y237" s="36">
        <v>0</v>
      </c>
      <c r="Z237" s="78">
        <f>Y237*Z230</f>
        <v>0</v>
      </c>
      <c r="AA237" s="36">
        <v>0</v>
      </c>
      <c r="AB237" s="78">
        <f>AA237*AB230</f>
        <v>0</v>
      </c>
      <c r="AC237" s="36">
        <v>0</v>
      </c>
      <c r="AD237" s="78">
        <f>AC237*AD230</f>
        <v>0</v>
      </c>
      <c r="AE237" s="36">
        <v>0</v>
      </c>
      <c r="AF237" s="78">
        <f>AE237*AF230</f>
        <v>0</v>
      </c>
      <c r="AG237" s="98">
        <f t="shared" si="475"/>
        <v>0</v>
      </c>
      <c r="AH237" s="36">
        <v>0</v>
      </c>
      <c r="AI237" s="106">
        <f>AH237*AI230</f>
        <v>0</v>
      </c>
      <c r="AJ237" s="115">
        <v>0</v>
      </c>
      <c r="AK237" s="116">
        <v>0</v>
      </c>
      <c r="AL237" s="117">
        <v>0</v>
      </c>
      <c r="AM237" s="118">
        <v>0</v>
      </c>
      <c r="AN237" s="97"/>
      <c r="AO237" s="42">
        <f t="shared" si="476"/>
        <v>18</v>
      </c>
      <c r="AP237" s="99">
        <f t="shared" si="477"/>
        <v>12.6</v>
      </c>
      <c r="AQ237" s="104">
        <f t="shared" si="478"/>
        <v>9.9</v>
      </c>
      <c r="AR237" s="105">
        <f t="shared" si="479"/>
        <v>13.790699999999999</v>
      </c>
      <c r="AS237" s="100">
        <f t="shared" si="474"/>
        <v>8.4599999999999991</v>
      </c>
      <c r="AT237" s="45">
        <f t="shared" si="480"/>
        <v>11.784779999999998</v>
      </c>
      <c r="AU237" s="101">
        <f t="shared" si="481"/>
        <v>7.38</v>
      </c>
      <c r="AV237" s="101">
        <f t="shared" si="482"/>
        <v>10.280339999999999</v>
      </c>
      <c r="AW237" s="44">
        <f t="shared" si="483"/>
        <v>5.903999999999999</v>
      </c>
      <c r="AX237" s="44">
        <f t="shared" si="484"/>
        <v>8.2242719999999991</v>
      </c>
      <c r="AY237" s="48">
        <f t="shared" si="485"/>
        <v>3.5999999999999996</v>
      </c>
      <c r="AZ237" s="47">
        <f t="shared" si="486"/>
        <v>1.7999999999999998</v>
      </c>
      <c r="BA237" s="49">
        <f t="shared" si="487"/>
        <v>1.08</v>
      </c>
      <c r="BB237" s="52">
        <f t="shared" si="488"/>
        <v>0</v>
      </c>
      <c r="BC237" s="54">
        <f t="shared" si="489"/>
        <v>0.72</v>
      </c>
      <c r="BD237" s="55">
        <f t="shared" si="490"/>
        <v>0.36</v>
      </c>
      <c r="BE237" s="56">
        <f t="shared" si="491"/>
        <v>0.36</v>
      </c>
      <c r="BF237" s="57">
        <f t="shared" si="492"/>
        <v>0.72</v>
      </c>
      <c r="BG237" s="58">
        <f t="shared" si="493"/>
        <v>1.08</v>
      </c>
      <c r="BH237" s="5"/>
    </row>
    <row r="238" spans="1:60" s="12" customFormat="1" ht="25.15" customHeight="1" x14ac:dyDescent="0.25">
      <c r="A238" s="63" t="s">
        <v>221</v>
      </c>
      <c r="B238" s="32">
        <v>27.2</v>
      </c>
      <c r="C238" s="32">
        <f>X238</f>
        <v>0</v>
      </c>
      <c r="D238" s="32">
        <f t="shared" si="494"/>
        <v>0</v>
      </c>
      <c r="E238" s="32">
        <v>1.95</v>
      </c>
      <c r="F238" s="32">
        <f t="shared" si="495"/>
        <v>0</v>
      </c>
      <c r="G238" s="32">
        <f>AF238</f>
        <v>0</v>
      </c>
      <c r="H238" s="32">
        <v>2.6</v>
      </c>
      <c r="I238" s="87">
        <f>AJ238</f>
        <v>0</v>
      </c>
      <c r="J238" s="86">
        <f t="shared" si="471"/>
        <v>0</v>
      </c>
      <c r="K238" s="87">
        <f t="shared" si="472"/>
        <v>0</v>
      </c>
      <c r="L238" s="33">
        <v>11.11</v>
      </c>
      <c r="M238" s="34">
        <f t="shared" si="473"/>
        <v>42.86</v>
      </c>
      <c r="N238" s="125">
        <v>8</v>
      </c>
      <c r="O238" s="6"/>
      <c r="P238" s="151"/>
      <c r="Q238" s="21"/>
      <c r="R238" s="107"/>
      <c r="S238" s="113"/>
      <c r="T238" s="112"/>
      <c r="U238" s="36">
        <v>0</v>
      </c>
      <c r="V238" s="84">
        <f>U238*V230</f>
        <v>0</v>
      </c>
      <c r="W238" s="36">
        <v>0</v>
      </c>
      <c r="X238" s="78">
        <f>W238*X230</f>
        <v>0</v>
      </c>
      <c r="Y238" s="36">
        <v>0</v>
      </c>
      <c r="Z238" s="78">
        <f>Y238*Z230</f>
        <v>0</v>
      </c>
      <c r="AA238" s="36">
        <v>0</v>
      </c>
      <c r="AB238" s="78">
        <f>AA238*AB230</f>
        <v>0</v>
      </c>
      <c r="AC238" s="36">
        <v>0</v>
      </c>
      <c r="AD238" s="78">
        <f>AC238*AD230</f>
        <v>0</v>
      </c>
      <c r="AE238" s="36">
        <v>0</v>
      </c>
      <c r="AF238" s="78">
        <f>AE238*AF230</f>
        <v>0</v>
      </c>
      <c r="AG238" s="98">
        <f t="shared" si="475"/>
        <v>0</v>
      </c>
      <c r="AH238" s="36">
        <v>0</v>
      </c>
      <c r="AI238" s="106">
        <f>AH238*AI230</f>
        <v>0</v>
      </c>
      <c r="AJ238" s="115">
        <v>0</v>
      </c>
      <c r="AK238" s="116">
        <v>0</v>
      </c>
      <c r="AL238" s="117">
        <v>0</v>
      </c>
      <c r="AM238" s="118">
        <v>0</v>
      </c>
      <c r="AN238" s="97"/>
      <c r="AO238" s="42">
        <f t="shared" si="476"/>
        <v>15.875</v>
      </c>
      <c r="AP238" s="99">
        <f t="shared" si="477"/>
        <v>11.112500000000001</v>
      </c>
      <c r="AQ238" s="104">
        <f t="shared" si="478"/>
        <v>8.7312499999999993</v>
      </c>
      <c r="AR238" s="105">
        <f t="shared" si="479"/>
        <v>12.14516875</v>
      </c>
      <c r="AS238" s="100">
        <f t="shared" si="474"/>
        <v>7.4612499999999997</v>
      </c>
      <c r="AT238" s="45">
        <f t="shared" si="480"/>
        <v>10.37859875</v>
      </c>
      <c r="AU238" s="101">
        <f t="shared" si="481"/>
        <v>6.50875</v>
      </c>
      <c r="AV238" s="101">
        <f t="shared" si="482"/>
        <v>9.0536712500000007</v>
      </c>
      <c r="AW238" s="44">
        <f t="shared" si="483"/>
        <v>5.2069999999999999</v>
      </c>
      <c r="AX238" s="44">
        <f t="shared" si="484"/>
        <v>7.2429369999999995</v>
      </c>
      <c r="AY238" s="48">
        <f t="shared" si="485"/>
        <v>3.1749999999999998</v>
      </c>
      <c r="AZ238" s="47">
        <f t="shared" si="486"/>
        <v>1.5874999999999999</v>
      </c>
      <c r="BA238" s="49">
        <f t="shared" si="487"/>
        <v>0.95250000000000001</v>
      </c>
      <c r="BB238" s="52">
        <f t="shared" si="488"/>
        <v>0</v>
      </c>
      <c r="BC238" s="54">
        <f t="shared" si="489"/>
        <v>0.63500000000000001</v>
      </c>
      <c r="BD238" s="55">
        <f t="shared" si="490"/>
        <v>0.3175</v>
      </c>
      <c r="BE238" s="56">
        <f t="shared" si="491"/>
        <v>0.3175</v>
      </c>
      <c r="BF238" s="57">
        <f t="shared" si="492"/>
        <v>0.63500000000000001</v>
      </c>
      <c r="BG238" s="58">
        <f t="shared" si="493"/>
        <v>0.95250000000000001</v>
      </c>
      <c r="BH238" s="5"/>
    </row>
    <row r="239" spans="1:60" s="12" customFormat="1" ht="25.15" customHeight="1" x14ac:dyDescent="0.25">
      <c r="A239" s="63" t="s">
        <v>249</v>
      </c>
      <c r="B239" s="32">
        <v>29.6</v>
      </c>
      <c r="C239" s="32">
        <f>X239</f>
        <v>0</v>
      </c>
      <c r="D239" s="32">
        <f t="shared" si="494"/>
        <v>0</v>
      </c>
      <c r="E239" s="32">
        <f>AB239</f>
        <v>0</v>
      </c>
      <c r="F239" s="32">
        <f t="shared" si="495"/>
        <v>0</v>
      </c>
      <c r="G239" s="32">
        <v>1.8</v>
      </c>
      <c r="H239" s="32">
        <v>0.5</v>
      </c>
      <c r="I239" s="87">
        <v>4</v>
      </c>
      <c r="J239" s="86">
        <f t="shared" si="471"/>
        <v>0</v>
      </c>
      <c r="K239" s="87">
        <f t="shared" si="472"/>
        <v>0</v>
      </c>
      <c r="L239" s="33">
        <v>6.89</v>
      </c>
      <c r="M239" s="34">
        <f t="shared" si="473"/>
        <v>42.790000000000006</v>
      </c>
      <c r="N239" s="125">
        <v>9</v>
      </c>
      <c r="O239" s="6"/>
      <c r="P239" s="151"/>
      <c r="Q239" s="21"/>
      <c r="R239" s="107"/>
      <c r="S239" s="113"/>
      <c r="T239" s="112"/>
      <c r="U239" s="36">
        <v>1</v>
      </c>
      <c r="V239" s="84">
        <f t="shared" ref="V239:V274" si="496">U239*V231</f>
        <v>0</v>
      </c>
      <c r="W239" s="36">
        <v>1</v>
      </c>
      <c r="X239" s="78">
        <f t="shared" ref="X239:X274" si="497">W239*X231</f>
        <v>0</v>
      </c>
      <c r="Y239" s="36">
        <v>1</v>
      </c>
      <c r="Z239" s="78">
        <f t="shared" ref="Z239:Z274" si="498">Y239*Z231</f>
        <v>0</v>
      </c>
      <c r="AA239" s="36">
        <v>1</v>
      </c>
      <c r="AB239" s="78">
        <f t="shared" ref="AB239:AB274" si="499">AA239*AB231</f>
        <v>0</v>
      </c>
      <c r="AC239" s="36">
        <v>1</v>
      </c>
      <c r="AD239" s="78">
        <f t="shared" ref="AD239:AD274" si="500">AC239*AD231</f>
        <v>0</v>
      </c>
      <c r="AE239" s="36">
        <v>1</v>
      </c>
      <c r="AF239" s="78">
        <f t="shared" ref="AF239:AF274" si="501">AE239*AF231</f>
        <v>0</v>
      </c>
      <c r="AG239" s="98">
        <f t="shared" ref="AG239:AG274" si="502">V239+X239+Z239+AB239+AD239+AF239</f>
        <v>0</v>
      </c>
      <c r="AH239" s="36">
        <v>1</v>
      </c>
      <c r="AI239" s="106">
        <f t="shared" ref="AI239:AI274" si="503">AH239*AI231</f>
        <v>0</v>
      </c>
      <c r="AJ239" s="115">
        <v>0</v>
      </c>
      <c r="AK239" s="116">
        <v>0</v>
      </c>
      <c r="AL239" s="117">
        <v>0</v>
      </c>
      <c r="AM239" s="118">
        <v>0</v>
      </c>
      <c r="AN239" s="97"/>
      <c r="AO239" s="42">
        <f t="shared" ref="AO239:AO274" si="504">(M239-L239)/100*50</f>
        <v>17.950000000000003</v>
      </c>
      <c r="AP239" s="99">
        <f t="shared" ref="AP239:AP274" si="505">(M239-L239)/100*35</f>
        <v>12.565000000000001</v>
      </c>
      <c r="AQ239" s="104">
        <f t="shared" ref="AQ239:AQ274" si="506">(M239-L239)/100*27.5</f>
        <v>9.8725000000000005</v>
      </c>
      <c r="AR239" s="105">
        <f t="shared" ref="AR239:AR274" si="507">(M239-L239)/100*AR235+AQ239</f>
        <v>15.058168840000002</v>
      </c>
      <c r="AS239" s="100">
        <f t="shared" ref="AS239:AS274" si="508">(M239-L239)/100*23.5</f>
        <v>8.4365000000000006</v>
      </c>
      <c r="AT239" s="45">
        <f t="shared" ref="AT239:AT274" si="509">(M239-L239)/100*AT235+AS239</f>
        <v>12.867889736000002</v>
      </c>
      <c r="AU239" s="101">
        <f t="shared" ref="AU239:AU274" si="510">(M239-L239)/100*20.5</f>
        <v>7.3595000000000006</v>
      </c>
      <c r="AV239" s="101">
        <f t="shared" ref="AV239:AV274" si="511">(M239-L239)/100*AV235+AU239</f>
        <v>11.225180408000002</v>
      </c>
      <c r="AW239" s="44">
        <f t="shared" ref="AW239:AW274" si="512">(M239-L239)/100*16.4</f>
        <v>5.8875999999999999</v>
      </c>
      <c r="AX239" s="44">
        <f t="shared" ref="AX239:AX274" si="513">(M239-L239)/100*AX235+AW239</f>
        <v>8.9801443264000014</v>
      </c>
      <c r="AY239" s="48">
        <f t="shared" ref="AY239:AY274" si="514">(M239-L239)/100*10</f>
        <v>3.5900000000000003</v>
      </c>
      <c r="AZ239" s="47">
        <f t="shared" ref="AZ239:AZ274" si="515">(M239-L239)/100*5</f>
        <v>1.7950000000000002</v>
      </c>
      <c r="BA239" s="49">
        <f t="shared" ref="BA239:BA274" si="516">(M239-L239)/100*3</f>
        <v>1.0770000000000002</v>
      </c>
      <c r="BB239" s="52">
        <f t="shared" ref="BB239:BB274" si="517">(M239-L239)/100*BB235</f>
        <v>0</v>
      </c>
      <c r="BC239" s="54">
        <f t="shared" ref="BC239:BC274" si="518">(M239-L239)/100*2</f>
        <v>0.71800000000000008</v>
      </c>
      <c r="BD239" s="55">
        <f t="shared" ref="BD239:BD274" si="519">(M239-L239)/100*1</f>
        <v>0.35900000000000004</v>
      </c>
      <c r="BE239" s="56">
        <f t="shared" ref="BE239:BE274" si="520">(M239-L239)/100*1</f>
        <v>0.35900000000000004</v>
      </c>
      <c r="BF239" s="57">
        <f t="shared" ref="BF239:BF274" si="521">(M239-L239)/100*2</f>
        <v>0.71800000000000008</v>
      </c>
      <c r="BG239" s="58">
        <f t="shared" ref="BG239:BG274" si="522">(M239-L239)/100*3</f>
        <v>1.0770000000000002</v>
      </c>
      <c r="BH239" s="5"/>
    </row>
    <row r="240" spans="1:60" s="12" customFormat="1" ht="25.15" customHeight="1" x14ac:dyDescent="0.25">
      <c r="A240" s="63" t="s">
        <v>242</v>
      </c>
      <c r="B240" s="32">
        <v>23.6</v>
      </c>
      <c r="C240" s="32">
        <v>4.8</v>
      </c>
      <c r="D240" s="32">
        <f t="shared" si="494"/>
        <v>0</v>
      </c>
      <c r="E240" s="32">
        <f>AB240</f>
        <v>0</v>
      </c>
      <c r="F240" s="32">
        <f t="shared" si="495"/>
        <v>0</v>
      </c>
      <c r="G240" s="32">
        <v>1.8</v>
      </c>
      <c r="H240" s="32">
        <v>1.4</v>
      </c>
      <c r="I240" s="87">
        <v>4</v>
      </c>
      <c r="J240" s="86">
        <f t="shared" si="471"/>
        <v>0</v>
      </c>
      <c r="K240" s="87">
        <f t="shared" si="472"/>
        <v>0</v>
      </c>
      <c r="L240" s="33">
        <v>6.76</v>
      </c>
      <c r="M240" s="34">
        <f t="shared" si="473"/>
        <v>42.36</v>
      </c>
      <c r="N240" s="125">
        <v>10</v>
      </c>
      <c r="O240" s="6"/>
      <c r="P240" s="151"/>
      <c r="Q240" s="21"/>
      <c r="R240" s="107"/>
      <c r="S240" s="113"/>
      <c r="T240" s="112"/>
      <c r="U240" s="36">
        <v>2</v>
      </c>
      <c r="V240" s="84">
        <f t="shared" si="496"/>
        <v>0</v>
      </c>
      <c r="W240" s="36">
        <v>2</v>
      </c>
      <c r="X240" s="78">
        <f t="shared" si="497"/>
        <v>0</v>
      </c>
      <c r="Y240" s="36">
        <v>2</v>
      </c>
      <c r="Z240" s="78">
        <f t="shared" si="498"/>
        <v>0</v>
      </c>
      <c r="AA240" s="36">
        <v>2</v>
      </c>
      <c r="AB240" s="78">
        <f t="shared" si="499"/>
        <v>0</v>
      </c>
      <c r="AC240" s="36">
        <v>2</v>
      </c>
      <c r="AD240" s="78">
        <f t="shared" si="500"/>
        <v>0</v>
      </c>
      <c r="AE240" s="36">
        <v>2</v>
      </c>
      <c r="AF240" s="78">
        <f t="shared" si="501"/>
        <v>0</v>
      </c>
      <c r="AG240" s="98">
        <f t="shared" si="502"/>
        <v>0</v>
      </c>
      <c r="AH240" s="36">
        <v>2</v>
      </c>
      <c r="AI240" s="106">
        <f t="shared" si="503"/>
        <v>0</v>
      </c>
      <c r="AJ240" s="115">
        <v>0</v>
      </c>
      <c r="AK240" s="116">
        <v>0</v>
      </c>
      <c r="AL240" s="117">
        <v>0</v>
      </c>
      <c r="AM240" s="118">
        <v>0</v>
      </c>
      <c r="AN240" s="97"/>
      <c r="AO240" s="42">
        <f t="shared" si="504"/>
        <v>17.8</v>
      </c>
      <c r="AP240" s="99">
        <f t="shared" si="505"/>
        <v>12.46</v>
      </c>
      <c r="AQ240" s="104">
        <f t="shared" si="506"/>
        <v>9.7900000000000009</v>
      </c>
      <c r="AR240" s="105">
        <f t="shared" si="507"/>
        <v>14.628218</v>
      </c>
      <c r="AS240" s="100">
        <f t="shared" si="508"/>
        <v>8.3660000000000014</v>
      </c>
      <c r="AT240" s="45">
        <f t="shared" si="509"/>
        <v>12.500477200000002</v>
      </c>
      <c r="AU240" s="101">
        <f t="shared" si="510"/>
        <v>7.2980000000000009</v>
      </c>
      <c r="AV240" s="101">
        <f t="shared" si="511"/>
        <v>10.9046716</v>
      </c>
      <c r="AW240" s="44">
        <f t="shared" si="512"/>
        <v>5.8384</v>
      </c>
      <c r="AX240" s="44">
        <f t="shared" si="513"/>
        <v>8.7237372799999999</v>
      </c>
      <c r="AY240" s="48">
        <f t="shared" si="514"/>
        <v>3.5600000000000005</v>
      </c>
      <c r="AZ240" s="47">
        <f t="shared" si="515"/>
        <v>1.7800000000000002</v>
      </c>
      <c r="BA240" s="49">
        <f t="shared" si="516"/>
        <v>1.0680000000000001</v>
      </c>
      <c r="BB240" s="52">
        <f t="shared" si="517"/>
        <v>0</v>
      </c>
      <c r="BC240" s="54">
        <f t="shared" si="518"/>
        <v>0.71200000000000008</v>
      </c>
      <c r="BD240" s="55">
        <f t="shared" si="519"/>
        <v>0.35600000000000004</v>
      </c>
      <c r="BE240" s="56">
        <f t="shared" si="520"/>
        <v>0.35600000000000004</v>
      </c>
      <c r="BF240" s="57">
        <f t="shared" si="521"/>
        <v>0.71200000000000008</v>
      </c>
      <c r="BG240" s="58">
        <f t="shared" si="522"/>
        <v>1.0680000000000001</v>
      </c>
      <c r="BH240" s="5"/>
    </row>
    <row r="241" spans="1:60" s="12" customFormat="1" ht="25.15" customHeight="1" x14ac:dyDescent="0.25">
      <c r="A241" s="63" t="s">
        <v>215</v>
      </c>
      <c r="B241" s="32">
        <v>30</v>
      </c>
      <c r="C241" s="32">
        <f>X241</f>
        <v>0</v>
      </c>
      <c r="D241" s="32">
        <f t="shared" si="494"/>
        <v>0</v>
      </c>
      <c r="E241" s="32">
        <f>AB241</f>
        <v>0</v>
      </c>
      <c r="F241" s="32">
        <f t="shared" si="495"/>
        <v>0</v>
      </c>
      <c r="G241" s="32">
        <f>AF241</f>
        <v>0</v>
      </c>
      <c r="H241" s="32">
        <v>1.1000000000000001</v>
      </c>
      <c r="I241" s="87">
        <v>4</v>
      </c>
      <c r="J241" s="86">
        <f t="shared" si="471"/>
        <v>0</v>
      </c>
      <c r="K241" s="87">
        <f t="shared" si="472"/>
        <v>0</v>
      </c>
      <c r="L241" s="33">
        <v>7.02</v>
      </c>
      <c r="M241" s="34">
        <f t="shared" si="473"/>
        <v>42.120000000000005</v>
      </c>
      <c r="N241" s="125">
        <v>11</v>
      </c>
      <c r="O241" s="6"/>
      <c r="P241" s="151"/>
      <c r="Q241" s="21"/>
      <c r="R241" s="107"/>
      <c r="S241" s="113"/>
      <c r="T241" s="112"/>
      <c r="U241" s="36">
        <v>3</v>
      </c>
      <c r="V241" s="84">
        <f t="shared" si="496"/>
        <v>0</v>
      </c>
      <c r="W241" s="36">
        <v>3</v>
      </c>
      <c r="X241" s="78">
        <f t="shared" si="497"/>
        <v>0</v>
      </c>
      <c r="Y241" s="36">
        <v>3</v>
      </c>
      <c r="Z241" s="78">
        <f t="shared" si="498"/>
        <v>0</v>
      </c>
      <c r="AA241" s="36">
        <v>3</v>
      </c>
      <c r="AB241" s="78">
        <f t="shared" si="499"/>
        <v>0</v>
      </c>
      <c r="AC241" s="36">
        <v>3</v>
      </c>
      <c r="AD241" s="78">
        <f t="shared" si="500"/>
        <v>0</v>
      </c>
      <c r="AE241" s="36">
        <v>3</v>
      </c>
      <c r="AF241" s="78">
        <f t="shared" si="501"/>
        <v>0</v>
      </c>
      <c r="AG241" s="98">
        <f t="shared" si="502"/>
        <v>0</v>
      </c>
      <c r="AH241" s="36">
        <v>3</v>
      </c>
      <c r="AI241" s="106">
        <f t="shared" si="503"/>
        <v>0</v>
      </c>
      <c r="AJ241" s="115">
        <v>0</v>
      </c>
      <c r="AK241" s="116">
        <v>0</v>
      </c>
      <c r="AL241" s="117">
        <v>0</v>
      </c>
      <c r="AM241" s="118">
        <v>0</v>
      </c>
      <c r="AN241" s="97"/>
      <c r="AO241" s="42">
        <f t="shared" si="504"/>
        <v>17.550000000000004</v>
      </c>
      <c r="AP241" s="99">
        <f t="shared" si="505"/>
        <v>12.285000000000004</v>
      </c>
      <c r="AQ241" s="104">
        <f t="shared" si="506"/>
        <v>9.6525000000000016</v>
      </c>
      <c r="AR241" s="105">
        <f t="shared" si="507"/>
        <v>14.493035700000004</v>
      </c>
      <c r="AS241" s="100">
        <f t="shared" si="508"/>
        <v>8.2485000000000017</v>
      </c>
      <c r="AT241" s="45">
        <f t="shared" si="509"/>
        <v>12.384957780000002</v>
      </c>
      <c r="AU241" s="101">
        <f t="shared" si="510"/>
        <v>7.1955000000000018</v>
      </c>
      <c r="AV241" s="101">
        <f t="shared" si="511"/>
        <v>10.803899340000003</v>
      </c>
      <c r="AW241" s="44">
        <f t="shared" si="512"/>
        <v>5.7564000000000011</v>
      </c>
      <c r="AX241" s="44">
        <f t="shared" si="513"/>
        <v>8.6431194720000022</v>
      </c>
      <c r="AY241" s="48">
        <f t="shared" si="514"/>
        <v>3.5100000000000007</v>
      </c>
      <c r="AZ241" s="47">
        <f t="shared" si="515"/>
        <v>1.7550000000000003</v>
      </c>
      <c r="BA241" s="49">
        <f t="shared" si="516"/>
        <v>1.0530000000000004</v>
      </c>
      <c r="BB241" s="52">
        <f t="shared" si="517"/>
        <v>0</v>
      </c>
      <c r="BC241" s="54">
        <f t="shared" si="518"/>
        <v>0.70200000000000018</v>
      </c>
      <c r="BD241" s="55">
        <f t="shared" si="519"/>
        <v>0.35100000000000009</v>
      </c>
      <c r="BE241" s="56">
        <f t="shared" si="520"/>
        <v>0.35100000000000009</v>
      </c>
      <c r="BF241" s="57">
        <f t="shared" si="521"/>
        <v>0.70200000000000018</v>
      </c>
      <c r="BG241" s="58">
        <f t="shared" si="522"/>
        <v>1.0530000000000004</v>
      </c>
      <c r="BH241" s="5"/>
    </row>
    <row r="242" spans="1:60" s="12" customFormat="1" ht="25.15" customHeight="1" x14ac:dyDescent="0.25">
      <c r="A242" s="63" t="s">
        <v>305</v>
      </c>
      <c r="B242" s="32">
        <v>24</v>
      </c>
      <c r="C242" s="32">
        <f>X242</f>
        <v>0</v>
      </c>
      <c r="D242" s="32">
        <f t="shared" si="494"/>
        <v>0</v>
      </c>
      <c r="E242" s="32">
        <v>2.5499999999999998</v>
      </c>
      <c r="F242" s="32">
        <f t="shared" si="495"/>
        <v>0</v>
      </c>
      <c r="G242" s="32">
        <v>2.4</v>
      </c>
      <c r="H242" s="32">
        <v>5.2</v>
      </c>
      <c r="I242" s="87">
        <f>AJ242</f>
        <v>0</v>
      </c>
      <c r="J242" s="86">
        <f t="shared" si="471"/>
        <v>0</v>
      </c>
      <c r="K242" s="87">
        <f t="shared" si="472"/>
        <v>0</v>
      </c>
      <c r="L242" s="33">
        <v>6.83</v>
      </c>
      <c r="M242" s="34">
        <f t="shared" si="473"/>
        <v>40.98</v>
      </c>
      <c r="N242" s="125">
        <v>12</v>
      </c>
      <c r="O242" s="6"/>
      <c r="P242" s="151"/>
      <c r="Q242" s="21"/>
      <c r="R242" s="107"/>
      <c r="S242" s="113"/>
      <c r="T242" s="112"/>
      <c r="U242" s="36">
        <v>4</v>
      </c>
      <c r="V242" s="84">
        <f t="shared" si="496"/>
        <v>0</v>
      </c>
      <c r="W242" s="36">
        <v>4</v>
      </c>
      <c r="X242" s="78">
        <f t="shared" si="497"/>
        <v>0</v>
      </c>
      <c r="Y242" s="36">
        <v>4</v>
      </c>
      <c r="Z242" s="78">
        <f t="shared" si="498"/>
        <v>0</v>
      </c>
      <c r="AA242" s="36">
        <v>4</v>
      </c>
      <c r="AB242" s="78">
        <f t="shared" si="499"/>
        <v>0</v>
      </c>
      <c r="AC242" s="36">
        <v>4</v>
      </c>
      <c r="AD242" s="78">
        <f t="shared" si="500"/>
        <v>0</v>
      </c>
      <c r="AE242" s="36">
        <v>4</v>
      </c>
      <c r="AF242" s="78">
        <f t="shared" si="501"/>
        <v>0</v>
      </c>
      <c r="AG242" s="98">
        <f t="shared" si="502"/>
        <v>0</v>
      </c>
      <c r="AH242" s="36">
        <v>4</v>
      </c>
      <c r="AI242" s="106">
        <f t="shared" si="503"/>
        <v>0</v>
      </c>
      <c r="AJ242" s="115">
        <v>0</v>
      </c>
      <c r="AK242" s="116">
        <v>0</v>
      </c>
      <c r="AL242" s="117">
        <v>0</v>
      </c>
      <c r="AM242" s="118">
        <v>0</v>
      </c>
      <c r="AN242" s="97"/>
      <c r="AO242" s="42">
        <f t="shared" si="504"/>
        <v>17.074999999999999</v>
      </c>
      <c r="AP242" s="99">
        <f t="shared" si="505"/>
        <v>11.952499999999999</v>
      </c>
      <c r="AQ242" s="104">
        <f t="shared" si="506"/>
        <v>9.3912499999999994</v>
      </c>
      <c r="AR242" s="105">
        <f t="shared" si="507"/>
        <v>13.538825128124998</v>
      </c>
      <c r="AS242" s="100">
        <f t="shared" si="508"/>
        <v>8.0252499999999998</v>
      </c>
      <c r="AT242" s="45">
        <f t="shared" si="509"/>
        <v>11.569541473125</v>
      </c>
      <c r="AU242" s="101">
        <f t="shared" si="510"/>
        <v>7.0007499999999991</v>
      </c>
      <c r="AV242" s="101">
        <f t="shared" si="511"/>
        <v>10.092578731874999</v>
      </c>
      <c r="AW242" s="44">
        <f t="shared" si="512"/>
        <v>5.6005999999999991</v>
      </c>
      <c r="AX242" s="44">
        <f t="shared" si="513"/>
        <v>8.0740629854999995</v>
      </c>
      <c r="AY242" s="48">
        <f t="shared" si="514"/>
        <v>3.4149999999999996</v>
      </c>
      <c r="AZ242" s="47">
        <f t="shared" si="515"/>
        <v>1.7074999999999998</v>
      </c>
      <c r="BA242" s="49">
        <f t="shared" si="516"/>
        <v>1.0245</v>
      </c>
      <c r="BB242" s="52">
        <f t="shared" si="517"/>
        <v>0</v>
      </c>
      <c r="BC242" s="54">
        <f t="shared" si="518"/>
        <v>0.68299999999999994</v>
      </c>
      <c r="BD242" s="55">
        <f t="shared" si="519"/>
        <v>0.34149999999999997</v>
      </c>
      <c r="BE242" s="56">
        <f t="shared" si="520"/>
        <v>0.34149999999999997</v>
      </c>
      <c r="BF242" s="57">
        <f t="shared" si="521"/>
        <v>0.68299999999999994</v>
      </c>
      <c r="BG242" s="58">
        <f t="shared" si="522"/>
        <v>1.0245</v>
      </c>
      <c r="BH242" s="5"/>
    </row>
    <row r="243" spans="1:60" s="12" customFormat="1" ht="25.15" customHeight="1" x14ac:dyDescent="0.25">
      <c r="A243" s="63" t="s">
        <v>273</v>
      </c>
      <c r="B243" s="32">
        <v>14</v>
      </c>
      <c r="C243" s="32">
        <v>3.6</v>
      </c>
      <c r="D243" s="32">
        <v>0</v>
      </c>
      <c r="E243" s="32">
        <v>4.95</v>
      </c>
      <c r="F243" s="32">
        <v>0</v>
      </c>
      <c r="G243" s="32">
        <v>0</v>
      </c>
      <c r="H243" s="32">
        <v>6</v>
      </c>
      <c r="I243" s="87">
        <v>4</v>
      </c>
      <c r="J243" s="86">
        <f t="shared" si="471"/>
        <v>0</v>
      </c>
      <c r="K243" s="87">
        <f t="shared" si="472"/>
        <v>0</v>
      </c>
      <c r="L243" s="33">
        <v>8.0399999999999991</v>
      </c>
      <c r="M243" s="34">
        <f t="shared" si="473"/>
        <v>40.589999999999996</v>
      </c>
      <c r="N243" s="125">
        <v>13</v>
      </c>
      <c r="O243" s="6"/>
      <c r="P243" s="151"/>
      <c r="Q243" s="21"/>
      <c r="R243" s="107"/>
      <c r="S243" s="113"/>
      <c r="T243" s="112"/>
      <c r="U243" s="36">
        <v>5</v>
      </c>
      <c r="V243" s="84">
        <f t="shared" si="496"/>
        <v>0</v>
      </c>
      <c r="W243" s="36">
        <v>5</v>
      </c>
      <c r="X243" s="78">
        <f t="shared" si="497"/>
        <v>0</v>
      </c>
      <c r="Y243" s="36">
        <v>5</v>
      </c>
      <c r="Z243" s="78">
        <f t="shared" si="498"/>
        <v>0</v>
      </c>
      <c r="AA243" s="36">
        <v>5</v>
      </c>
      <c r="AB243" s="78">
        <f t="shared" si="499"/>
        <v>0</v>
      </c>
      <c r="AC243" s="36">
        <v>5</v>
      </c>
      <c r="AD243" s="78">
        <f t="shared" si="500"/>
        <v>0</v>
      </c>
      <c r="AE243" s="36">
        <v>5</v>
      </c>
      <c r="AF243" s="78">
        <f t="shared" si="501"/>
        <v>0</v>
      </c>
      <c r="AG243" s="98">
        <f t="shared" si="502"/>
        <v>0</v>
      </c>
      <c r="AH243" s="36">
        <v>5</v>
      </c>
      <c r="AI243" s="106">
        <f t="shared" si="503"/>
        <v>0</v>
      </c>
      <c r="AJ243" s="115">
        <v>0</v>
      </c>
      <c r="AK243" s="116">
        <v>0</v>
      </c>
      <c r="AL243" s="117">
        <v>0</v>
      </c>
      <c r="AM243" s="118">
        <v>0</v>
      </c>
      <c r="AN243" s="97"/>
      <c r="AO243" s="42">
        <f t="shared" si="504"/>
        <v>16.274999999999999</v>
      </c>
      <c r="AP243" s="99">
        <f t="shared" si="505"/>
        <v>11.392499999999998</v>
      </c>
      <c r="AQ243" s="104">
        <f t="shared" si="506"/>
        <v>8.9512499999999982</v>
      </c>
      <c r="AR243" s="105">
        <f t="shared" si="507"/>
        <v>13.852683957419998</v>
      </c>
      <c r="AS243" s="100">
        <f t="shared" si="508"/>
        <v>7.6492499999999986</v>
      </c>
      <c r="AT243" s="45">
        <f t="shared" si="509"/>
        <v>11.837748109067999</v>
      </c>
      <c r="AU243" s="101">
        <f t="shared" si="510"/>
        <v>6.6727499999999988</v>
      </c>
      <c r="AV243" s="101">
        <f t="shared" si="511"/>
        <v>10.326546222803998</v>
      </c>
      <c r="AW243" s="44">
        <f t="shared" si="512"/>
        <v>5.3381999999999987</v>
      </c>
      <c r="AX243" s="44">
        <f t="shared" si="513"/>
        <v>8.2612369782431987</v>
      </c>
      <c r="AY243" s="48">
        <f t="shared" si="514"/>
        <v>3.2549999999999994</v>
      </c>
      <c r="AZ243" s="47">
        <f t="shared" si="515"/>
        <v>1.6274999999999997</v>
      </c>
      <c r="BA243" s="49">
        <f t="shared" si="516"/>
        <v>0.97649999999999992</v>
      </c>
      <c r="BB243" s="52">
        <f t="shared" si="517"/>
        <v>0</v>
      </c>
      <c r="BC243" s="54">
        <f t="shared" si="518"/>
        <v>0.65099999999999991</v>
      </c>
      <c r="BD243" s="55">
        <f t="shared" si="519"/>
        <v>0.32549999999999996</v>
      </c>
      <c r="BE243" s="56">
        <f t="shared" si="520"/>
        <v>0.32549999999999996</v>
      </c>
      <c r="BF243" s="57">
        <f t="shared" si="521"/>
        <v>0.65099999999999991</v>
      </c>
      <c r="BG243" s="58">
        <f t="shared" si="522"/>
        <v>0.97649999999999992</v>
      </c>
      <c r="BH243" s="5"/>
    </row>
    <row r="244" spans="1:60" s="12" customFormat="1" ht="25.15" customHeight="1" x14ac:dyDescent="0.25">
      <c r="A244" s="63" t="s">
        <v>243</v>
      </c>
      <c r="B244" s="32">
        <v>22.4</v>
      </c>
      <c r="C244" s="32">
        <f>X244</f>
        <v>0</v>
      </c>
      <c r="D244" s="32">
        <f>Z244</f>
        <v>0</v>
      </c>
      <c r="E244" s="32">
        <f>AB244</f>
        <v>0</v>
      </c>
      <c r="F244" s="32">
        <f>AD244</f>
        <v>0</v>
      </c>
      <c r="G244" s="32">
        <v>1.8</v>
      </c>
      <c r="H244" s="32">
        <v>5.7</v>
      </c>
      <c r="I244" s="87">
        <f>AJ244</f>
        <v>0</v>
      </c>
      <c r="J244" s="86">
        <f t="shared" si="471"/>
        <v>0</v>
      </c>
      <c r="K244" s="87">
        <f t="shared" si="472"/>
        <v>0</v>
      </c>
      <c r="L244" s="33">
        <v>10.46</v>
      </c>
      <c r="M244" s="34">
        <f t="shared" si="473"/>
        <v>40.36</v>
      </c>
      <c r="N244" s="125">
        <v>14</v>
      </c>
      <c r="O244" s="6"/>
      <c r="P244" s="151"/>
      <c r="Q244" s="21"/>
      <c r="R244" s="107"/>
      <c r="S244" s="113"/>
      <c r="T244" s="112"/>
      <c r="U244" s="36">
        <v>6</v>
      </c>
      <c r="V244" s="84">
        <f t="shared" si="496"/>
        <v>0</v>
      </c>
      <c r="W244" s="36">
        <v>6</v>
      </c>
      <c r="X244" s="78">
        <f t="shared" si="497"/>
        <v>0</v>
      </c>
      <c r="Y244" s="36">
        <v>6</v>
      </c>
      <c r="Z244" s="78">
        <f t="shared" si="498"/>
        <v>0</v>
      </c>
      <c r="AA244" s="36">
        <v>6</v>
      </c>
      <c r="AB244" s="78">
        <f t="shared" si="499"/>
        <v>0</v>
      </c>
      <c r="AC244" s="36">
        <v>6</v>
      </c>
      <c r="AD244" s="78">
        <f t="shared" si="500"/>
        <v>0</v>
      </c>
      <c r="AE244" s="36">
        <v>6</v>
      </c>
      <c r="AF244" s="78">
        <f t="shared" si="501"/>
        <v>0</v>
      </c>
      <c r="AG244" s="98">
        <f t="shared" si="502"/>
        <v>0</v>
      </c>
      <c r="AH244" s="36">
        <v>6</v>
      </c>
      <c r="AI244" s="106">
        <f t="shared" si="503"/>
        <v>0</v>
      </c>
      <c r="AJ244" s="115">
        <v>0</v>
      </c>
      <c r="AK244" s="116">
        <v>0</v>
      </c>
      <c r="AL244" s="117">
        <v>0</v>
      </c>
      <c r="AM244" s="118">
        <v>0</v>
      </c>
      <c r="AN244" s="97"/>
      <c r="AO244" s="42">
        <f t="shared" si="504"/>
        <v>14.95</v>
      </c>
      <c r="AP244" s="99">
        <f t="shared" si="505"/>
        <v>10.465</v>
      </c>
      <c r="AQ244" s="104">
        <f t="shared" si="506"/>
        <v>8.2225000000000001</v>
      </c>
      <c r="AR244" s="105">
        <f t="shared" si="507"/>
        <v>12.596337181999999</v>
      </c>
      <c r="AS244" s="100">
        <f t="shared" si="508"/>
        <v>7.0264999999999995</v>
      </c>
      <c r="AT244" s="45">
        <f t="shared" si="509"/>
        <v>10.764142682799999</v>
      </c>
      <c r="AU244" s="101">
        <f t="shared" si="510"/>
        <v>6.1295000000000002</v>
      </c>
      <c r="AV244" s="101">
        <f t="shared" si="511"/>
        <v>9.3899968083999994</v>
      </c>
      <c r="AW244" s="44">
        <f t="shared" si="512"/>
        <v>4.9035999999999991</v>
      </c>
      <c r="AX244" s="44">
        <f t="shared" si="513"/>
        <v>7.5119974467199988</v>
      </c>
      <c r="AY244" s="48">
        <f t="shared" si="514"/>
        <v>2.9899999999999998</v>
      </c>
      <c r="AZ244" s="47">
        <f t="shared" si="515"/>
        <v>1.4949999999999999</v>
      </c>
      <c r="BA244" s="49">
        <f t="shared" si="516"/>
        <v>0.89700000000000002</v>
      </c>
      <c r="BB244" s="52">
        <f t="shared" si="517"/>
        <v>0</v>
      </c>
      <c r="BC244" s="54">
        <f t="shared" si="518"/>
        <v>0.59799999999999998</v>
      </c>
      <c r="BD244" s="55">
        <f t="shared" si="519"/>
        <v>0.29899999999999999</v>
      </c>
      <c r="BE244" s="56">
        <f t="shared" si="520"/>
        <v>0.29899999999999999</v>
      </c>
      <c r="BF244" s="57">
        <f t="shared" si="521"/>
        <v>0.59799999999999998</v>
      </c>
      <c r="BG244" s="58">
        <f t="shared" si="522"/>
        <v>0.89700000000000002</v>
      </c>
      <c r="BH244" s="5"/>
    </row>
    <row r="245" spans="1:60" s="12" customFormat="1" ht="25.15" customHeight="1" x14ac:dyDescent="0.25">
      <c r="A245" s="63" t="s">
        <v>202</v>
      </c>
      <c r="B245" s="32">
        <v>30</v>
      </c>
      <c r="C245" s="32">
        <f>X245</f>
        <v>0</v>
      </c>
      <c r="D245" s="32">
        <f>Z245</f>
        <v>0</v>
      </c>
      <c r="E245" s="32">
        <f>AB245</f>
        <v>0</v>
      </c>
      <c r="F245" s="32">
        <f>AD245</f>
        <v>0</v>
      </c>
      <c r="G245" s="32">
        <v>3.6</v>
      </c>
      <c r="H245" s="32">
        <v>2.7</v>
      </c>
      <c r="I245" s="87">
        <v>4</v>
      </c>
      <c r="J245" s="86">
        <f t="shared" si="471"/>
        <v>0</v>
      </c>
      <c r="K245" s="87">
        <f t="shared" si="472"/>
        <v>0</v>
      </c>
      <c r="L245" s="33">
        <f>AM245</f>
        <v>0</v>
      </c>
      <c r="M245" s="34">
        <f t="shared" si="473"/>
        <v>40.300000000000004</v>
      </c>
      <c r="N245" s="125">
        <v>15</v>
      </c>
      <c r="O245" s="6"/>
      <c r="P245" s="151"/>
      <c r="Q245" s="21"/>
      <c r="R245" s="107"/>
      <c r="S245" s="113"/>
      <c r="T245" s="112"/>
      <c r="U245" s="36">
        <v>7</v>
      </c>
      <c r="V245" s="84">
        <f t="shared" si="496"/>
        <v>0</v>
      </c>
      <c r="W245" s="36">
        <v>7</v>
      </c>
      <c r="X245" s="78">
        <f t="shared" si="497"/>
        <v>0</v>
      </c>
      <c r="Y245" s="36">
        <v>7</v>
      </c>
      <c r="Z245" s="78">
        <f t="shared" si="498"/>
        <v>0</v>
      </c>
      <c r="AA245" s="36">
        <v>7</v>
      </c>
      <c r="AB245" s="78">
        <f t="shared" si="499"/>
        <v>0</v>
      </c>
      <c r="AC245" s="36">
        <v>7</v>
      </c>
      <c r="AD245" s="78">
        <f t="shared" si="500"/>
        <v>0</v>
      </c>
      <c r="AE245" s="36">
        <v>7</v>
      </c>
      <c r="AF245" s="78">
        <f t="shared" si="501"/>
        <v>0</v>
      </c>
      <c r="AG245" s="98">
        <f t="shared" si="502"/>
        <v>0</v>
      </c>
      <c r="AH245" s="36">
        <v>7</v>
      </c>
      <c r="AI245" s="106">
        <f t="shared" si="503"/>
        <v>0</v>
      </c>
      <c r="AJ245" s="115">
        <v>0</v>
      </c>
      <c r="AK245" s="116">
        <v>0</v>
      </c>
      <c r="AL245" s="117">
        <v>0</v>
      </c>
      <c r="AM245" s="118">
        <v>0</v>
      </c>
      <c r="AN245" s="97"/>
      <c r="AO245" s="42">
        <f t="shared" si="504"/>
        <v>20.150000000000002</v>
      </c>
      <c r="AP245" s="99">
        <f t="shared" si="505"/>
        <v>14.105</v>
      </c>
      <c r="AQ245" s="104">
        <f t="shared" si="506"/>
        <v>11.082500000000001</v>
      </c>
      <c r="AR245" s="105">
        <f t="shared" si="507"/>
        <v>16.923193387100003</v>
      </c>
      <c r="AS245" s="100">
        <f t="shared" si="508"/>
        <v>9.4705000000000013</v>
      </c>
      <c r="AT245" s="45">
        <f t="shared" si="509"/>
        <v>14.461637985340001</v>
      </c>
      <c r="AU245" s="101">
        <f t="shared" si="510"/>
        <v>8.2614999999999998</v>
      </c>
      <c r="AV245" s="101">
        <f t="shared" si="511"/>
        <v>12.615471434020002</v>
      </c>
      <c r="AW245" s="44">
        <f t="shared" si="512"/>
        <v>6.6091999999999995</v>
      </c>
      <c r="AX245" s="44">
        <f t="shared" si="513"/>
        <v>10.092377147216</v>
      </c>
      <c r="AY245" s="48">
        <f t="shared" si="514"/>
        <v>4.03</v>
      </c>
      <c r="AZ245" s="47">
        <f t="shared" si="515"/>
        <v>2.0150000000000001</v>
      </c>
      <c r="BA245" s="49">
        <f t="shared" si="516"/>
        <v>1.2090000000000001</v>
      </c>
      <c r="BB245" s="52">
        <f t="shared" si="517"/>
        <v>0</v>
      </c>
      <c r="BC245" s="54">
        <f t="shared" si="518"/>
        <v>0.80600000000000005</v>
      </c>
      <c r="BD245" s="55">
        <f t="shared" si="519"/>
        <v>0.40300000000000002</v>
      </c>
      <c r="BE245" s="56">
        <f t="shared" si="520"/>
        <v>0.40300000000000002</v>
      </c>
      <c r="BF245" s="57">
        <f t="shared" si="521"/>
        <v>0.80600000000000005</v>
      </c>
      <c r="BG245" s="58">
        <f t="shared" si="522"/>
        <v>1.2090000000000001</v>
      </c>
      <c r="BH245" s="5"/>
    </row>
    <row r="246" spans="1:60" s="12" customFormat="1" ht="25.15" customHeight="1" x14ac:dyDescent="0.25">
      <c r="A246" s="63" t="s">
        <v>233</v>
      </c>
      <c r="B246" s="32">
        <v>30</v>
      </c>
      <c r="C246" s="32">
        <f>X246</f>
        <v>0</v>
      </c>
      <c r="D246" s="32">
        <f>Z246</f>
        <v>0</v>
      </c>
      <c r="E246" s="32">
        <f>AB246</f>
        <v>0</v>
      </c>
      <c r="F246" s="32">
        <f>AD246</f>
        <v>0</v>
      </c>
      <c r="G246" s="32">
        <v>2.1</v>
      </c>
      <c r="H246" s="32">
        <v>4.0999999999999996</v>
      </c>
      <c r="I246" s="87">
        <v>4</v>
      </c>
      <c r="J246" s="86">
        <f t="shared" si="471"/>
        <v>0</v>
      </c>
      <c r="K246" s="87">
        <f t="shared" si="472"/>
        <v>0</v>
      </c>
      <c r="L246" s="33">
        <f>AM246</f>
        <v>0</v>
      </c>
      <c r="M246" s="34">
        <f t="shared" si="473"/>
        <v>40.200000000000003</v>
      </c>
      <c r="N246" s="125">
        <v>16</v>
      </c>
      <c r="O246" s="6"/>
      <c r="P246" s="151"/>
      <c r="Q246" s="21"/>
      <c r="R246" s="107"/>
      <c r="S246" s="113"/>
      <c r="T246" s="112"/>
      <c r="U246" s="36">
        <v>8</v>
      </c>
      <c r="V246" s="84">
        <f t="shared" si="496"/>
        <v>0</v>
      </c>
      <c r="W246" s="36">
        <v>8</v>
      </c>
      <c r="X246" s="78">
        <f t="shared" si="497"/>
        <v>0</v>
      </c>
      <c r="Y246" s="36">
        <v>8</v>
      </c>
      <c r="Z246" s="78">
        <f t="shared" si="498"/>
        <v>0</v>
      </c>
      <c r="AA246" s="36">
        <v>8</v>
      </c>
      <c r="AB246" s="78">
        <f t="shared" si="499"/>
        <v>0</v>
      </c>
      <c r="AC246" s="36">
        <v>8</v>
      </c>
      <c r="AD246" s="78">
        <f t="shared" si="500"/>
        <v>0</v>
      </c>
      <c r="AE246" s="36">
        <v>8</v>
      </c>
      <c r="AF246" s="78">
        <f t="shared" si="501"/>
        <v>0</v>
      </c>
      <c r="AG246" s="98">
        <f t="shared" si="502"/>
        <v>0</v>
      </c>
      <c r="AH246" s="36">
        <v>8</v>
      </c>
      <c r="AI246" s="106">
        <f t="shared" si="503"/>
        <v>0</v>
      </c>
      <c r="AJ246" s="115">
        <v>0</v>
      </c>
      <c r="AK246" s="116">
        <v>0</v>
      </c>
      <c r="AL246" s="117">
        <v>0</v>
      </c>
      <c r="AM246" s="118">
        <v>0</v>
      </c>
      <c r="AN246" s="97"/>
      <c r="AO246" s="42">
        <f t="shared" si="504"/>
        <v>20.100000000000001</v>
      </c>
      <c r="AP246" s="99">
        <f t="shared" si="505"/>
        <v>14.07</v>
      </c>
      <c r="AQ246" s="104">
        <f t="shared" si="506"/>
        <v>11.055000000000001</v>
      </c>
      <c r="AR246" s="105">
        <f t="shared" si="507"/>
        <v>16.497607701506251</v>
      </c>
      <c r="AS246" s="100">
        <f t="shared" si="508"/>
        <v>9.447000000000001</v>
      </c>
      <c r="AT246" s="45">
        <f t="shared" si="509"/>
        <v>14.097955672196251</v>
      </c>
      <c r="AU246" s="101">
        <f t="shared" si="510"/>
        <v>8.2409999999999997</v>
      </c>
      <c r="AV246" s="101">
        <f t="shared" si="511"/>
        <v>12.29821665021375</v>
      </c>
      <c r="AW246" s="44">
        <f t="shared" si="512"/>
        <v>6.5927999999999995</v>
      </c>
      <c r="AX246" s="44">
        <f t="shared" si="513"/>
        <v>9.8385733201709993</v>
      </c>
      <c r="AY246" s="48">
        <f t="shared" si="514"/>
        <v>4.0200000000000005</v>
      </c>
      <c r="AZ246" s="47">
        <f t="shared" si="515"/>
        <v>2.0100000000000002</v>
      </c>
      <c r="BA246" s="49">
        <f t="shared" si="516"/>
        <v>1.206</v>
      </c>
      <c r="BB246" s="52">
        <f t="shared" si="517"/>
        <v>0</v>
      </c>
      <c r="BC246" s="54">
        <f t="shared" si="518"/>
        <v>0.80400000000000005</v>
      </c>
      <c r="BD246" s="55">
        <f t="shared" si="519"/>
        <v>0.40200000000000002</v>
      </c>
      <c r="BE246" s="56">
        <f t="shared" si="520"/>
        <v>0.40200000000000002</v>
      </c>
      <c r="BF246" s="57">
        <f t="shared" si="521"/>
        <v>0.80400000000000005</v>
      </c>
      <c r="BG246" s="58">
        <f t="shared" si="522"/>
        <v>1.206</v>
      </c>
      <c r="BH246" s="5"/>
    </row>
    <row r="247" spans="1:60" s="12" customFormat="1" ht="25.15" customHeight="1" x14ac:dyDescent="0.25">
      <c r="A247" s="63" t="s">
        <v>237</v>
      </c>
      <c r="B247" s="32">
        <v>27.2</v>
      </c>
      <c r="C247" s="32">
        <f>X247</f>
        <v>0</v>
      </c>
      <c r="D247" s="32">
        <f>Z247</f>
        <v>0</v>
      </c>
      <c r="E247" s="32">
        <v>0.6</v>
      </c>
      <c r="F247" s="32">
        <f>AD247</f>
        <v>0</v>
      </c>
      <c r="G247" s="32">
        <f>AF247</f>
        <v>0</v>
      </c>
      <c r="H247" s="32">
        <v>1.1000000000000001</v>
      </c>
      <c r="I247" s="87">
        <v>4</v>
      </c>
      <c r="J247" s="86">
        <f t="shared" si="471"/>
        <v>0</v>
      </c>
      <c r="K247" s="87">
        <f t="shared" si="472"/>
        <v>0</v>
      </c>
      <c r="L247" s="33">
        <v>7.14</v>
      </c>
      <c r="M247" s="34">
        <f t="shared" si="473"/>
        <v>40.040000000000006</v>
      </c>
      <c r="N247" s="125">
        <v>17</v>
      </c>
      <c r="O247" s="6"/>
      <c r="P247" s="151"/>
      <c r="Q247" s="21"/>
      <c r="R247" s="107"/>
      <c r="S247" s="113"/>
      <c r="T247" s="112"/>
      <c r="U247" s="36">
        <v>9</v>
      </c>
      <c r="V247" s="84">
        <f t="shared" si="496"/>
        <v>0</v>
      </c>
      <c r="W247" s="36">
        <v>9</v>
      </c>
      <c r="X247" s="78">
        <f t="shared" si="497"/>
        <v>0</v>
      </c>
      <c r="Y247" s="36">
        <v>9</v>
      </c>
      <c r="Z247" s="78">
        <f t="shared" si="498"/>
        <v>0</v>
      </c>
      <c r="AA247" s="36">
        <v>9</v>
      </c>
      <c r="AB247" s="78">
        <f t="shared" si="499"/>
        <v>0</v>
      </c>
      <c r="AC247" s="36">
        <v>9</v>
      </c>
      <c r="AD247" s="78">
        <f t="shared" si="500"/>
        <v>0</v>
      </c>
      <c r="AE247" s="36">
        <v>9</v>
      </c>
      <c r="AF247" s="78">
        <f t="shared" si="501"/>
        <v>0</v>
      </c>
      <c r="AG247" s="98">
        <f t="shared" si="502"/>
        <v>0</v>
      </c>
      <c r="AH247" s="36">
        <v>9</v>
      </c>
      <c r="AI247" s="106">
        <f t="shared" si="503"/>
        <v>0</v>
      </c>
      <c r="AJ247" s="115">
        <v>0</v>
      </c>
      <c r="AK247" s="116">
        <v>0</v>
      </c>
      <c r="AL247" s="117">
        <v>0</v>
      </c>
      <c r="AM247" s="118">
        <v>0</v>
      </c>
      <c r="AN247" s="97"/>
      <c r="AO247" s="42">
        <f t="shared" si="504"/>
        <v>16.450000000000003</v>
      </c>
      <c r="AP247" s="99">
        <f t="shared" si="505"/>
        <v>11.515000000000002</v>
      </c>
      <c r="AQ247" s="104">
        <f t="shared" si="506"/>
        <v>9.0475000000000012</v>
      </c>
      <c r="AR247" s="105">
        <f t="shared" si="507"/>
        <v>13.605033021991183</v>
      </c>
      <c r="AS247" s="100">
        <f t="shared" si="508"/>
        <v>7.7315000000000014</v>
      </c>
      <c r="AT247" s="45">
        <f t="shared" si="509"/>
        <v>11.626119127883374</v>
      </c>
      <c r="AU247" s="101">
        <f t="shared" si="510"/>
        <v>6.7445000000000013</v>
      </c>
      <c r="AV247" s="101">
        <f t="shared" si="511"/>
        <v>10.141933707302517</v>
      </c>
      <c r="AW247" s="44">
        <f t="shared" si="512"/>
        <v>5.3956000000000008</v>
      </c>
      <c r="AX247" s="44">
        <f t="shared" si="513"/>
        <v>8.1135469658420138</v>
      </c>
      <c r="AY247" s="48">
        <f t="shared" si="514"/>
        <v>3.2900000000000009</v>
      </c>
      <c r="AZ247" s="47">
        <f t="shared" si="515"/>
        <v>1.6450000000000005</v>
      </c>
      <c r="BA247" s="49">
        <f t="shared" si="516"/>
        <v>0.98700000000000021</v>
      </c>
      <c r="BB247" s="52">
        <f t="shared" si="517"/>
        <v>0</v>
      </c>
      <c r="BC247" s="54">
        <f t="shared" si="518"/>
        <v>0.65800000000000014</v>
      </c>
      <c r="BD247" s="55">
        <f t="shared" si="519"/>
        <v>0.32900000000000007</v>
      </c>
      <c r="BE247" s="56">
        <f t="shared" si="520"/>
        <v>0.32900000000000007</v>
      </c>
      <c r="BF247" s="57">
        <f t="shared" si="521"/>
        <v>0.65800000000000014</v>
      </c>
      <c r="BG247" s="58">
        <f t="shared" si="522"/>
        <v>0.98700000000000021</v>
      </c>
      <c r="BH247" s="5"/>
    </row>
    <row r="248" spans="1:60" s="12" customFormat="1" ht="25.15" customHeight="1" x14ac:dyDescent="0.25">
      <c r="A248" s="63" t="s">
        <v>251</v>
      </c>
      <c r="B248" s="32">
        <v>8.8000000000000007</v>
      </c>
      <c r="C248" s="32">
        <v>1.8</v>
      </c>
      <c r="D248" s="32">
        <v>1.4</v>
      </c>
      <c r="E248" s="32">
        <v>11.25</v>
      </c>
      <c r="F248" s="32">
        <v>12.4</v>
      </c>
      <c r="G248" s="32">
        <v>3.6</v>
      </c>
      <c r="H248" s="32">
        <v>0.6</v>
      </c>
      <c r="I248" s="87">
        <f>AJ248</f>
        <v>0</v>
      </c>
      <c r="J248" s="86">
        <f t="shared" si="471"/>
        <v>0</v>
      </c>
      <c r="K248" s="87">
        <f t="shared" si="472"/>
        <v>0</v>
      </c>
      <c r="L248" s="33">
        <f>AM248</f>
        <v>0</v>
      </c>
      <c r="M248" s="34">
        <f t="shared" si="473"/>
        <v>39.85</v>
      </c>
      <c r="N248" s="125">
        <v>18</v>
      </c>
      <c r="O248" s="6"/>
      <c r="P248" s="151"/>
      <c r="Q248" s="21"/>
      <c r="R248" s="107"/>
      <c r="S248" s="113"/>
      <c r="T248" s="112"/>
      <c r="U248" s="36">
        <v>10</v>
      </c>
      <c r="V248" s="84">
        <f t="shared" si="496"/>
        <v>0</v>
      </c>
      <c r="W248" s="36">
        <v>10</v>
      </c>
      <c r="X248" s="78">
        <f t="shared" si="497"/>
        <v>0</v>
      </c>
      <c r="Y248" s="36">
        <v>10</v>
      </c>
      <c r="Z248" s="78">
        <f t="shared" si="498"/>
        <v>0</v>
      </c>
      <c r="AA248" s="36">
        <v>10</v>
      </c>
      <c r="AB248" s="78">
        <f t="shared" si="499"/>
        <v>0</v>
      </c>
      <c r="AC248" s="36">
        <v>10</v>
      </c>
      <c r="AD248" s="78">
        <f t="shared" si="500"/>
        <v>0</v>
      </c>
      <c r="AE248" s="36">
        <v>10</v>
      </c>
      <c r="AF248" s="78">
        <f t="shared" si="501"/>
        <v>0</v>
      </c>
      <c r="AG248" s="98">
        <f t="shared" si="502"/>
        <v>0</v>
      </c>
      <c r="AH248" s="36">
        <v>10</v>
      </c>
      <c r="AI248" s="106">
        <f t="shared" si="503"/>
        <v>0</v>
      </c>
      <c r="AJ248" s="115">
        <v>0</v>
      </c>
      <c r="AK248" s="116">
        <v>0</v>
      </c>
      <c r="AL248" s="117">
        <v>0</v>
      </c>
      <c r="AM248" s="118">
        <v>0</v>
      </c>
      <c r="AN248" s="97"/>
      <c r="AO248" s="42">
        <f t="shared" si="504"/>
        <v>19.925000000000001</v>
      </c>
      <c r="AP248" s="99">
        <f t="shared" si="505"/>
        <v>13.947500000000002</v>
      </c>
      <c r="AQ248" s="104">
        <f t="shared" si="506"/>
        <v>10.95875</v>
      </c>
      <c r="AR248" s="105">
        <f t="shared" si="507"/>
        <v>15.978390367027</v>
      </c>
      <c r="AS248" s="100">
        <f t="shared" si="508"/>
        <v>9.3647500000000008</v>
      </c>
      <c r="AT248" s="45">
        <f t="shared" si="509"/>
        <v>13.6542608590958</v>
      </c>
      <c r="AU248" s="101">
        <f t="shared" si="510"/>
        <v>8.1692499999999999</v>
      </c>
      <c r="AV248" s="101">
        <f t="shared" si="511"/>
        <v>11.9111637281474</v>
      </c>
      <c r="AW248" s="44">
        <f t="shared" si="512"/>
        <v>6.5354000000000001</v>
      </c>
      <c r="AX248" s="44">
        <f t="shared" si="513"/>
        <v>9.5289309825179203</v>
      </c>
      <c r="AY248" s="48">
        <f t="shared" si="514"/>
        <v>3.9850000000000003</v>
      </c>
      <c r="AZ248" s="47">
        <f t="shared" si="515"/>
        <v>1.9925000000000002</v>
      </c>
      <c r="BA248" s="49">
        <f t="shared" si="516"/>
        <v>1.1955</v>
      </c>
      <c r="BB248" s="52">
        <f t="shared" si="517"/>
        <v>0</v>
      </c>
      <c r="BC248" s="54">
        <f t="shared" si="518"/>
        <v>0.79700000000000004</v>
      </c>
      <c r="BD248" s="55">
        <f t="shared" si="519"/>
        <v>0.39850000000000002</v>
      </c>
      <c r="BE248" s="56">
        <f t="shared" si="520"/>
        <v>0.39850000000000002</v>
      </c>
      <c r="BF248" s="57">
        <f t="shared" si="521"/>
        <v>0.79700000000000004</v>
      </c>
      <c r="BG248" s="58">
        <f t="shared" si="522"/>
        <v>1.1955</v>
      </c>
      <c r="BH248" s="5"/>
    </row>
    <row r="249" spans="1:60" s="12" customFormat="1" ht="25.15" customHeight="1" x14ac:dyDescent="0.25">
      <c r="A249" s="63" t="s">
        <v>275</v>
      </c>
      <c r="B249" s="32">
        <v>30</v>
      </c>
      <c r="C249" s="32">
        <v>0</v>
      </c>
      <c r="D249" s="32">
        <v>0</v>
      </c>
      <c r="E249" s="32">
        <v>0</v>
      </c>
      <c r="F249" s="32">
        <v>0</v>
      </c>
      <c r="G249" s="32">
        <v>1.8</v>
      </c>
      <c r="H249" s="32">
        <v>3.7</v>
      </c>
      <c r="I249" s="87">
        <v>4</v>
      </c>
      <c r="J249" s="86">
        <f t="shared" si="471"/>
        <v>0</v>
      </c>
      <c r="K249" s="87">
        <f t="shared" si="472"/>
        <v>0</v>
      </c>
      <c r="L249" s="33">
        <f>AM249</f>
        <v>0</v>
      </c>
      <c r="M249" s="34">
        <f t="shared" si="473"/>
        <v>39.5</v>
      </c>
      <c r="N249" s="125">
        <v>19</v>
      </c>
      <c r="O249" s="6"/>
      <c r="P249" s="151"/>
      <c r="Q249" s="21"/>
      <c r="R249" s="107"/>
      <c r="S249" s="113"/>
      <c r="T249" s="112"/>
      <c r="U249" s="36">
        <v>11</v>
      </c>
      <c r="V249" s="84">
        <f t="shared" si="496"/>
        <v>0</v>
      </c>
      <c r="W249" s="36">
        <v>11</v>
      </c>
      <c r="X249" s="78">
        <f t="shared" si="497"/>
        <v>0</v>
      </c>
      <c r="Y249" s="36">
        <v>11</v>
      </c>
      <c r="Z249" s="78">
        <f t="shared" si="498"/>
        <v>0</v>
      </c>
      <c r="AA249" s="36">
        <v>11</v>
      </c>
      <c r="AB249" s="78">
        <f t="shared" si="499"/>
        <v>0</v>
      </c>
      <c r="AC249" s="36">
        <v>11</v>
      </c>
      <c r="AD249" s="78">
        <f t="shared" si="500"/>
        <v>0</v>
      </c>
      <c r="AE249" s="36">
        <v>11</v>
      </c>
      <c r="AF249" s="78">
        <f t="shared" si="501"/>
        <v>0</v>
      </c>
      <c r="AG249" s="98">
        <f t="shared" si="502"/>
        <v>0</v>
      </c>
      <c r="AH249" s="36">
        <v>11</v>
      </c>
      <c r="AI249" s="106">
        <f t="shared" si="503"/>
        <v>0</v>
      </c>
      <c r="AJ249" s="115">
        <v>0</v>
      </c>
      <c r="AK249" s="116">
        <v>0</v>
      </c>
      <c r="AL249" s="117">
        <v>0</v>
      </c>
      <c r="AM249" s="118">
        <v>0</v>
      </c>
      <c r="AN249" s="97"/>
      <c r="AO249" s="42">
        <f t="shared" si="504"/>
        <v>19.75</v>
      </c>
      <c r="AP249" s="99">
        <f t="shared" si="505"/>
        <v>13.825000000000001</v>
      </c>
      <c r="AQ249" s="104">
        <f t="shared" si="506"/>
        <v>10.862500000000001</v>
      </c>
      <c r="AR249" s="105">
        <f t="shared" si="507"/>
        <v>17.547161387904502</v>
      </c>
      <c r="AS249" s="100">
        <f t="shared" si="508"/>
        <v>9.2825000000000006</v>
      </c>
      <c r="AT249" s="45">
        <f t="shared" si="509"/>
        <v>14.994847004209301</v>
      </c>
      <c r="AU249" s="101">
        <f t="shared" si="510"/>
        <v>8.0975000000000001</v>
      </c>
      <c r="AV249" s="101">
        <f t="shared" si="511"/>
        <v>13.080611216437902</v>
      </c>
      <c r="AW249" s="44">
        <f t="shared" si="512"/>
        <v>6.4779999999999998</v>
      </c>
      <c r="AX249" s="44">
        <f t="shared" si="513"/>
        <v>10.464488973150321</v>
      </c>
      <c r="AY249" s="48">
        <f t="shared" si="514"/>
        <v>3.95</v>
      </c>
      <c r="AZ249" s="47">
        <f t="shared" si="515"/>
        <v>1.9750000000000001</v>
      </c>
      <c r="BA249" s="49">
        <f t="shared" si="516"/>
        <v>1.1850000000000001</v>
      </c>
      <c r="BB249" s="52">
        <f t="shared" si="517"/>
        <v>0</v>
      </c>
      <c r="BC249" s="54">
        <f t="shared" si="518"/>
        <v>0.79</v>
      </c>
      <c r="BD249" s="55">
        <f t="shared" si="519"/>
        <v>0.39500000000000002</v>
      </c>
      <c r="BE249" s="56">
        <f t="shared" si="520"/>
        <v>0.39500000000000002</v>
      </c>
      <c r="BF249" s="57">
        <f t="shared" si="521"/>
        <v>0.79</v>
      </c>
      <c r="BG249" s="58">
        <f t="shared" si="522"/>
        <v>1.1850000000000001</v>
      </c>
      <c r="BH249" s="5"/>
    </row>
    <row r="250" spans="1:60" s="12" customFormat="1" ht="25.15" customHeight="1" x14ac:dyDescent="0.25">
      <c r="A250" s="63" t="s">
        <v>257</v>
      </c>
      <c r="B250" s="32">
        <v>23.2</v>
      </c>
      <c r="C250" s="32">
        <v>0</v>
      </c>
      <c r="D250" s="32">
        <v>0</v>
      </c>
      <c r="E250" s="32">
        <v>0</v>
      </c>
      <c r="F250" s="32">
        <v>0</v>
      </c>
      <c r="G250" s="32">
        <v>0</v>
      </c>
      <c r="H250" s="32">
        <v>6</v>
      </c>
      <c r="I250" s="87">
        <v>4</v>
      </c>
      <c r="J250" s="86">
        <f t="shared" si="471"/>
        <v>0</v>
      </c>
      <c r="K250" s="87">
        <f t="shared" si="472"/>
        <v>0</v>
      </c>
      <c r="L250" s="33">
        <v>6.07</v>
      </c>
      <c r="M250" s="34">
        <f t="shared" si="473"/>
        <v>39.270000000000003</v>
      </c>
      <c r="N250" s="125">
        <v>20</v>
      </c>
      <c r="O250" s="6"/>
      <c r="P250" s="151"/>
      <c r="Q250" s="21"/>
      <c r="R250" s="107"/>
      <c r="S250" s="113"/>
      <c r="T250" s="112"/>
      <c r="U250" s="36">
        <v>12</v>
      </c>
      <c r="V250" s="84">
        <f t="shared" si="496"/>
        <v>0</v>
      </c>
      <c r="W250" s="36">
        <v>12</v>
      </c>
      <c r="X250" s="78">
        <f t="shared" si="497"/>
        <v>0</v>
      </c>
      <c r="Y250" s="36">
        <v>12</v>
      </c>
      <c r="Z250" s="78">
        <f t="shared" si="498"/>
        <v>0</v>
      </c>
      <c r="AA250" s="36">
        <v>12</v>
      </c>
      <c r="AB250" s="78">
        <f t="shared" si="499"/>
        <v>0</v>
      </c>
      <c r="AC250" s="36">
        <v>12</v>
      </c>
      <c r="AD250" s="78">
        <f t="shared" si="500"/>
        <v>0</v>
      </c>
      <c r="AE250" s="36">
        <v>12</v>
      </c>
      <c r="AF250" s="78">
        <f t="shared" si="501"/>
        <v>0</v>
      </c>
      <c r="AG250" s="98">
        <f t="shared" si="502"/>
        <v>0</v>
      </c>
      <c r="AH250" s="36">
        <v>12</v>
      </c>
      <c r="AI250" s="106">
        <f t="shared" si="503"/>
        <v>0</v>
      </c>
      <c r="AJ250" s="115">
        <v>0</v>
      </c>
      <c r="AK250" s="116">
        <v>0</v>
      </c>
      <c r="AL250" s="117">
        <v>0</v>
      </c>
      <c r="AM250" s="118">
        <v>0</v>
      </c>
      <c r="AN250" s="97"/>
      <c r="AO250" s="42">
        <f t="shared" si="504"/>
        <v>16.600000000000001</v>
      </c>
      <c r="AP250" s="99">
        <f t="shared" si="505"/>
        <v>11.620000000000001</v>
      </c>
      <c r="AQ250" s="104">
        <f t="shared" si="506"/>
        <v>9.1300000000000008</v>
      </c>
      <c r="AR250" s="105">
        <f t="shared" si="507"/>
        <v>14.607205756900075</v>
      </c>
      <c r="AS250" s="100">
        <f t="shared" si="508"/>
        <v>7.8020000000000005</v>
      </c>
      <c r="AT250" s="45">
        <f t="shared" si="509"/>
        <v>12.482521283169156</v>
      </c>
      <c r="AU250" s="101">
        <f t="shared" si="510"/>
        <v>6.806</v>
      </c>
      <c r="AV250" s="101">
        <f t="shared" si="511"/>
        <v>10.889007927870965</v>
      </c>
      <c r="AW250" s="44">
        <f t="shared" si="512"/>
        <v>5.4447999999999999</v>
      </c>
      <c r="AX250" s="44">
        <f t="shared" si="513"/>
        <v>8.7112063422967712</v>
      </c>
      <c r="AY250" s="48">
        <f t="shared" si="514"/>
        <v>3.3200000000000003</v>
      </c>
      <c r="AZ250" s="47">
        <f t="shared" si="515"/>
        <v>1.6600000000000001</v>
      </c>
      <c r="BA250" s="49">
        <f t="shared" si="516"/>
        <v>0.996</v>
      </c>
      <c r="BB250" s="52">
        <f t="shared" si="517"/>
        <v>0</v>
      </c>
      <c r="BC250" s="54">
        <f t="shared" si="518"/>
        <v>0.66400000000000003</v>
      </c>
      <c r="BD250" s="55">
        <f t="shared" si="519"/>
        <v>0.33200000000000002</v>
      </c>
      <c r="BE250" s="56">
        <f t="shared" si="520"/>
        <v>0.33200000000000002</v>
      </c>
      <c r="BF250" s="57">
        <f t="shared" si="521"/>
        <v>0.66400000000000003</v>
      </c>
      <c r="BG250" s="58">
        <f t="shared" si="522"/>
        <v>0.996</v>
      </c>
      <c r="BH250" s="5"/>
    </row>
    <row r="251" spans="1:60" s="12" customFormat="1" ht="25.15" customHeight="1" x14ac:dyDescent="0.25">
      <c r="A251" s="63" t="s">
        <v>254</v>
      </c>
      <c r="B251" s="32">
        <v>30</v>
      </c>
      <c r="C251" s="32">
        <v>0</v>
      </c>
      <c r="D251" s="32">
        <v>0</v>
      </c>
      <c r="E251" s="32">
        <v>0</v>
      </c>
      <c r="F251" s="32">
        <v>0</v>
      </c>
      <c r="G251" s="32">
        <v>0</v>
      </c>
      <c r="H251" s="32">
        <v>2.2999999999999998</v>
      </c>
      <c r="I251" s="87">
        <f>AJ251</f>
        <v>0</v>
      </c>
      <c r="J251" s="86">
        <f t="shared" si="471"/>
        <v>0</v>
      </c>
      <c r="K251" s="87">
        <f t="shared" si="472"/>
        <v>0</v>
      </c>
      <c r="L251" s="33">
        <v>6.46</v>
      </c>
      <c r="M251" s="34">
        <f t="shared" si="473"/>
        <v>38.76</v>
      </c>
      <c r="N251" s="125">
        <v>21</v>
      </c>
      <c r="O251" s="6"/>
      <c r="P251" s="151"/>
      <c r="Q251" s="21"/>
      <c r="R251" s="107"/>
      <c r="S251" s="113"/>
      <c r="T251" s="112"/>
      <c r="U251" s="36">
        <v>13</v>
      </c>
      <c r="V251" s="84">
        <f t="shared" si="496"/>
        <v>0</v>
      </c>
      <c r="W251" s="36">
        <v>13</v>
      </c>
      <c r="X251" s="78">
        <f t="shared" si="497"/>
        <v>0</v>
      </c>
      <c r="Y251" s="36">
        <v>13</v>
      </c>
      <c r="Z251" s="78">
        <f t="shared" si="498"/>
        <v>0</v>
      </c>
      <c r="AA251" s="36">
        <v>13</v>
      </c>
      <c r="AB251" s="78">
        <f t="shared" si="499"/>
        <v>0</v>
      </c>
      <c r="AC251" s="36">
        <v>13</v>
      </c>
      <c r="AD251" s="78">
        <f t="shared" si="500"/>
        <v>0</v>
      </c>
      <c r="AE251" s="36">
        <v>13</v>
      </c>
      <c r="AF251" s="78">
        <f t="shared" si="501"/>
        <v>0</v>
      </c>
      <c r="AG251" s="98">
        <f t="shared" si="502"/>
        <v>0</v>
      </c>
      <c r="AH251" s="36">
        <v>13</v>
      </c>
      <c r="AI251" s="106">
        <f t="shared" si="503"/>
        <v>0</v>
      </c>
      <c r="AJ251" s="115">
        <v>0</v>
      </c>
      <c r="AK251" s="116">
        <v>0</v>
      </c>
      <c r="AL251" s="117">
        <v>0</v>
      </c>
      <c r="AM251" s="118">
        <v>0</v>
      </c>
      <c r="AN251" s="97"/>
      <c r="AO251" s="42">
        <f t="shared" si="504"/>
        <v>16.149999999999999</v>
      </c>
      <c r="AP251" s="99">
        <f t="shared" si="505"/>
        <v>11.304999999999998</v>
      </c>
      <c r="AQ251" s="104">
        <f t="shared" si="506"/>
        <v>8.8824999999999985</v>
      </c>
      <c r="AR251" s="105">
        <f t="shared" si="507"/>
        <v>13.27692566610315</v>
      </c>
      <c r="AS251" s="100">
        <f t="shared" si="508"/>
        <v>7.5904999999999987</v>
      </c>
      <c r="AT251" s="45">
        <f t="shared" si="509"/>
        <v>11.345736478306328</v>
      </c>
      <c r="AU251" s="101">
        <f t="shared" si="510"/>
        <v>6.6214999999999993</v>
      </c>
      <c r="AV251" s="101">
        <f t="shared" si="511"/>
        <v>9.8973445874587114</v>
      </c>
      <c r="AW251" s="44">
        <f t="shared" si="512"/>
        <v>5.2971999999999984</v>
      </c>
      <c r="AX251" s="44">
        <f t="shared" si="513"/>
        <v>7.9178756699669686</v>
      </c>
      <c r="AY251" s="48">
        <f t="shared" si="514"/>
        <v>3.2299999999999995</v>
      </c>
      <c r="AZ251" s="47">
        <f t="shared" si="515"/>
        <v>1.6149999999999998</v>
      </c>
      <c r="BA251" s="49">
        <f t="shared" si="516"/>
        <v>0.96899999999999986</v>
      </c>
      <c r="BB251" s="52">
        <f t="shared" si="517"/>
        <v>0</v>
      </c>
      <c r="BC251" s="54">
        <f t="shared" si="518"/>
        <v>0.64599999999999991</v>
      </c>
      <c r="BD251" s="55">
        <f t="shared" si="519"/>
        <v>0.32299999999999995</v>
      </c>
      <c r="BE251" s="56">
        <f t="shared" si="520"/>
        <v>0.32299999999999995</v>
      </c>
      <c r="BF251" s="57">
        <f t="shared" si="521"/>
        <v>0.64599999999999991</v>
      </c>
      <c r="BG251" s="58">
        <f t="shared" si="522"/>
        <v>0.96899999999999986</v>
      </c>
      <c r="BH251" s="5"/>
    </row>
    <row r="252" spans="1:60" s="12" customFormat="1" ht="25.15" customHeight="1" x14ac:dyDescent="0.25">
      <c r="A252" s="63" t="s">
        <v>298</v>
      </c>
      <c r="B252" s="32">
        <v>27.6</v>
      </c>
      <c r="C252" s="32">
        <v>1.2</v>
      </c>
      <c r="D252" s="32">
        <v>0</v>
      </c>
      <c r="E252" s="32">
        <v>0</v>
      </c>
      <c r="F252" s="32">
        <v>0</v>
      </c>
      <c r="G252" s="32">
        <v>0</v>
      </c>
      <c r="H252" s="32">
        <v>2.7</v>
      </c>
      <c r="I252" s="87">
        <f>AJ252</f>
        <v>0</v>
      </c>
      <c r="J252" s="86">
        <f t="shared" si="471"/>
        <v>0</v>
      </c>
      <c r="K252" s="87">
        <f t="shared" si="472"/>
        <v>0</v>
      </c>
      <c r="L252" s="33">
        <v>6.58</v>
      </c>
      <c r="M252" s="34">
        <f t="shared" si="473"/>
        <v>38.08</v>
      </c>
      <c r="N252" s="125">
        <v>22</v>
      </c>
      <c r="O252" s="6"/>
      <c r="P252" s="151"/>
      <c r="Q252" s="21"/>
      <c r="R252" s="107"/>
      <c r="S252" s="113"/>
      <c r="T252" s="112"/>
      <c r="U252" s="36">
        <v>14</v>
      </c>
      <c r="V252" s="84">
        <f t="shared" si="496"/>
        <v>0</v>
      </c>
      <c r="W252" s="36">
        <v>14</v>
      </c>
      <c r="X252" s="78">
        <f t="shared" si="497"/>
        <v>0</v>
      </c>
      <c r="Y252" s="36">
        <v>14</v>
      </c>
      <c r="Z252" s="78">
        <f t="shared" si="498"/>
        <v>0</v>
      </c>
      <c r="AA252" s="36">
        <v>14</v>
      </c>
      <c r="AB252" s="78">
        <f t="shared" si="499"/>
        <v>0</v>
      </c>
      <c r="AC252" s="36">
        <v>14</v>
      </c>
      <c r="AD252" s="78">
        <f t="shared" si="500"/>
        <v>0</v>
      </c>
      <c r="AE252" s="36">
        <v>14</v>
      </c>
      <c r="AF252" s="78">
        <f t="shared" si="501"/>
        <v>0</v>
      </c>
      <c r="AG252" s="98">
        <f t="shared" si="502"/>
        <v>0</v>
      </c>
      <c r="AH252" s="36">
        <v>14</v>
      </c>
      <c r="AI252" s="106">
        <f t="shared" si="503"/>
        <v>0</v>
      </c>
      <c r="AJ252" s="115">
        <v>0</v>
      </c>
      <c r="AK252" s="116">
        <v>0</v>
      </c>
      <c r="AL252" s="117">
        <v>0</v>
      </c>
      <c r="AM252" s="118">
        <v>0</v>
      </c>
      <c r="AN252" s="97"/>
      <c r="AO252" s="42">
        <f t="shared" si="504"/>
        <v>15.75</v>
      </c>
      <c r="AP252" s="99">
        <f t="shared" si="505"/>
        <v>11.025</v>
      </c>
      <c r="AQ252" s="104">
        <f t="shared" si="506"/>
        <v>8.6624999999999996</v>
      </c>
      <c r="AR252" s="105">
        <f t="shared" si="507"/>
        <v>13.695692965613505</v>
      </c>
      <c r="AS252" s="100">
        <f t="shared" si="508"/>
        <v>7.4024999999999999</v>
      </c>
      <c r="AT252" s="45">
        <f t="shared" si="509"/>
        <v>11.703592170615178</v>
      </c>
      <c r="AU252" s="101">
        <f t="shared" si="510"/>
        <v>6.4575000000000005</v>
      </c>
      <c r="AV252" s="101">
        <f t="shared" si="511"/>
        <v>10.209516574366432</v>
      </c>
      <c r="AW252" s="44">
        <f t="shared" si="512"/>
        <v>5.1659999999999995</v>
      </c>
      <c r="AX252" s="44">
        <f t="shared" si="513"/>
        <v>8.1676132594931445</v>
      </c>
      <c r="AY252" s="48">
        <f t="shared" si="514"/>
        <v>3.15</v>
      </c>
      <c r="AZ252" s="47">
        <f t="shared" si="515"/>
        <v>1.575</v>
      </c>
      <c r="BA252" s="49">
        <f t="shared" si="516"/>
        <v>0.94500000000000006</v>
      </c>
      <c r="BB252" s="52">
        <f t="shared" si="517"/>
        <v>0</v>
      </c>
      <c r="BC252" s="54">
        <f t="shared" si="518"/>
        <v>0.63</v>
      </c>
      <c r="BD252" s="55">
        <f t="shared" si="519"/>
        <v>0.315</v>
      </c>
      <c r="BE252" s="56">
        <f t="shared" si="520"/>
        <v>0.315</v>
      </c>
      <c r="BF252" s="57">
        <f t="shared" si="521"/>
        <v>0.63</v>
      </c>
      <c r="BG252" s="58">
        <f t="shared" si="522"/>
        <v>0.94500000000000006</v>
      </c>
      <c r="BH252" s="5"/>
    </row>
    <row r="253" spans="1:60" s="12" customFormat="1" ht="25.15" customHeight="1" x14ac:dyDescent="0.25">
      <c r="A253" s="63" t="s">
        <v>217</v>
      </c>
      <c r="B253" s="32">
        <v>16.399999999999999</v>
      </c>
      <c r="C253" s="32">
        <v>6.6</v>
      </c>
      <c r="D253" s="32">
        <f>Z253</f>
        <v>0</v>
      </c>
      <c r="E253" s="32">
        <v>3.9</v>
      </c>
      <c r="F253" s="32">
        <f>AD253</f>
        <v>0</v>
      </c>
      <c r="G253" s="32">
        <f>AF253</f>
        <v>0</v>
      </c>
      <c r="H253" s="32">
        <v>4.8</v>
      </c>
      <c r="I253" s="87">
        <f>AJ253</f>
        <v>0</v>
      </c>
      <c r="J253" s="86">
        <f t="shared" si="471"/>
        <v>0</v>
      </c>
      <c r="K253" s="87">
        <f t="shared" si="472"/>
        <v>0</v>
      </c>
      <c r="L253" s="33">
        <v>6.34</v>
      </c>
      <c r="M253" s="34">
        <f t="shared" si="473"/>
        <v>38.04</v>
      </c>
      <c r="N253" s="125">
        <v>23</v>
      </c>
      <c r="O253" s="6"/>
      <c r="P253" s="151"/>
      <c r="Q253" s="21"/>
      <c r="R253" s="107"/>
      <c r="S253" s="113"/>
      <c r="T253" s="112"/>
      <c r="U253" s="36">
        <v>15</v>
      </c>
      <c r="V253" s="84">
        <f t="shared" si="496"/>
        <v>0</v>
      </c>
      <c r="W253" s="36">
        <v>15</v>
      </c>
      <c r="X253" s="78">
        <f t="shared" si="497"/>
        <v>0</v>
      </c>
      <c r="Y253" s="36">
        <v>15</v>
      </c>
      <c r="Z253" s="78">
        <f t="shared" si="498"/>
        <v>0</v>
      </c>
      <c r="AA253" s="36">
        <v>15</v>
      </c>
      <c r="AB253" s="78">
        <f t="shared" si="499"/>
        <v>0</v>
      </c>
      <c r="AC253" s="36">
        <v>15</v>
      </c>
      <c r="AD253" s="78">
        <f t="shared" si="500"/>
        <v>0</v>
      </c>
      <c r="AE253" s="36">
        <v>15</v>
      </c>
      <c r="AF253" s="78">
        <f t="shared" si="501"/>
        <v>0</v>
      </c>
      <c r="AG253" s="98">
        <f t="shared" si="502"/>
        <v>0</v>
      </c>
      <c r="AH253" s="36">
        <v>15</v>
      </c>
      <c r="AI253" s="106">
        <f t="shared" si="503"/>
        <v>0</v>
      </c>
      <c r="AJ253" s="115">
        <v>0</v>
      </c>
      <c r="AK253" s="116">
        <v>0</v>
      </c>
      <c r="AL253" s="117">
        <v>0</v>
      </c>
      <c r="AM253" s="118">
        <v>0</v>
      </c>
      <c r="AN253" s="97"/>
      <c r="AO253" s="42">
        <f t="shared" si="504"/>
        <v>15.85</v>
      </c>
      <c r="AP253" s="99">
        <f t="shared" si="505"/>
        <v>11.095000000000001</v>
      </c>
      <c r="AQ253" s="104">
        <f t="shared" si="506"/>
        <v>8.7174999999999994</v>
      </c>
      <c r="AR253" s="105">
        <f t="shared" si="507"/>
        <v>14.279950159965725</v>
      </c>
      <c r="AS253" s="100">
        <f t="shared" si="508"/>
        <v>7.4495000000000005</v>
      </c>
      <c r="AT253" s="45">
        <f t="shared" si="509"/>
        <v>12.202866500334348</v>
      </c>
      <c r="AU253" s="101">
        <f t="shared" si="510"/>
        <v>6.4984999999999999</v>
      </c>
      <c r="AV253" s="101">
        <f t="shared" si="511"/>
        <v>10.645053755610814</v>
      </c>
      <c r="AW253" s="44">
        <f t="shared" si="512"/>
        <v>5.1987999999999994</v>
      </c>
      <c r="AX253" s="44">
        <f t="shared" si="513"/>
        <v>8.516043004488651</v>
      </c>
      <c r="AY253" s="48">
        <f t="shared" si="514"/>
        <v>3.17</v>
      </c>
      <c r="AZ253" s="47">
        <f t="shared" si="515"/>
        <v>1.585</v>
      </c>
      <c r="BA253" s="49">
        <f t="shared" si="516"/>
        <v>0.95100000000000007</v>
      </c>
      <c r="BB253" s="52">
        <f t="shared" si="517"/>
        <v>0</v>
      </c>
      <c r="BC253" s="54">
        <f t="shared" si="518"/>
        <v>0.63400000000000001</v>
      </c>
      <c r="BD253" s="55">
        <f t="shared" si="519"/>
        <v>0.317</v>
      </c>
      <c r="BE253" s="56">
        <f t="shared" si="520"/>
        <v>0.317</v>
      </c>
      <c r="BF253" s="57">
        <f t="shared" si="521"/>
        <v>0.63400000000000001</v>
      </c>
      <c r="BG253" s="58">
        <f t="shared" si="522"/>
        <v>0.95100000000000007</v>
      </c>
      <c r="BH253" s="5"/>
    </row>
    <row r="254" spans="1:60" s="12" customFormat="1" ht="25.15" customHeight="1" x14ac:dyDescent="0.25">
      <c r="A254" s="63" t="s">
        <v>289</v>
      </c>
      <c r="B254" s="32">
        <v>30</v>
      </c>
      <c r="C254" s="32">
        <v>0</v>
      </c>
      <c r="D254" s="32">
        <v>0</v>
      </c>
      <c r="E254" s="32">
        <v>0</v>
      </c>
      <c r="F254" s="32">
        <v>0</v>
      </c>
      <c r="G254" s="32">
        <v>0</v>
      </c>
      <c r="H254" s="32">
        <v>4</v>
      </c>
      <c r="I254" s="87">
        <v>4</v>
      </c>
      <c r="J254" s="86">
        <f t="shared" si="471"/>
        <v>0</v>
      </c>
      <c r="K254" s="87">
        <f t="shared" si="472"/>
        <v>0</v>
      </c>
      <c r="L254" s="33">
        <f>AM254</f>
        <v>0</v>
      </c>
      <c r="M254" s="34">
        <f t="shared" si="473"/>
        <v>38</v>
      </c>
      <c r="N254" s="125">
        <v>24</v>
      </c>
      <c r="O254" s="6"/>
      <c r="P254" s="151"/>
      <c r="Q254" s="21"/>
      <c r="R254" s="107"/>
      <c r="S254" s="113"/>
      <c r="T254" s="112"/>
      <c r="U254" s="36">
        <v>16</v>
      </c>
      <c r="V254" s="84">
        <f t="shared" si="496"/>
        <v>0</v>
      </c>
      <c r="W254" s="36">
        <v>16</v>
      </c>
      <c r="X254" s="78">
        <f t="shared" si="497"/>
        <v>0</v>
      </c>
      <c r="Y254" s="36">
        <v>16</v>
      </c>
      <c r="Z254" s="78">
        <f t="shared" si="498"/>
        <v>0</v>
      </c>
      <c r="AA254" s="36">
        <v>16</v>
      </c>
      <c r="AB254" s="78">
        <f t="shared" si="499"/>
        <v>0</v>
      </c>
      <c r="AC254" s="36">
        <v>16</v>
      </c>
      <c r="AD254" s="78">
        <f t="shared" si="500"/>
        <v>0</v>
      </c>
      <c r="AE254" s="36">
        <v>16</v>
      </c>
      <c r="AF254" s="78">
        <f t="shared" si="501"/>
        <v>0</v>
      </c>
      <c r="AG254" s="98">
        <f t="shared" si="502"/>
        <v>0</v>
      </c>
      <c r="AH254" s="36">
        <v>16</v>
      </c>
      <c r="AI254" s="106">
        <f t="shared" si="503"/>
        <v>0</v>
      </c>
      <c r="AJ254" s="115">
        <v>0</v>
      </c>
      <c r="AK254" s="116">
        <v>0</v>
      </c>
      <c r="AL254" s="117">
        <v>0</v>
      </c>
      <c r="AM254" s="118">
        <v>0</v>
      </c>
      <c r="AN254" s="97"/>
      <c r="AO254" s="42">
        <f t="shared" si="504"/>
        <v>19</v>
      </c>
      <c r="AP254" s="99">
        <f t="shared" si="505"/>
        <v>13.3</v>
      </c>
      <c r="AQ254" s="104">
        <f t="shared" si="506"/>
        <v>10.45</v>
      </c>
      <c r="AR254" s="105">
        <f t="shared" si="507"/>
        <v>16.000738187622026</v>
      </c>
      <c r="AS254" s="100">
        <f t="shared" si="508"/>
        <v>8.93</v>
      </c>
      <c r="AT254" s="45">
        <f t="shared" si="509"/>
        <v>13.673358087604278</v>
      </c>
      <c r="AU254" s="101">
        <f t="shared" si="510"/>
        <v>7.79</v>
      </c>
      <c r="AV254" s="101">
        <f t="shared" si="511"/>
        <v>11.927823012590967</v>
      </c>
      <c r="AW254" s="44">
        <f t="shared" si="512"/>
        <v>6.2319999999999993</v>
      </c>
      <c r="AX254" s="44">
        <f t="shared" si="513"/>
        <v>9.5422584100727725</v>
      </c>
      <c r="AY254" s="48">
        <f t="shared" si="514"/>
        <v>3.8</v>
      </c>
      <c r="AZ254" s="47">
        <f t="shared" si="515"/>
        <v>1.9</v>
      </c>
      <c r="BA254" s="49">
        <f t="shared" si="516"/>
        <v>1.1400000000000001</v>
      </c>
      <c r="BB254" s="52">
        <f t="shared" si="517"/>
        <v>0</v>
      </c>
      <c r="BC254" s="54">
        <f t="shared" si="518"/>
        <v>0.76</v>
      </c>
      <c r="BD254" s="55">
        <f t="shared" si="519"/>
        <v>0.38</v>
      </c>
      <c r="BE254" s="56">
        <f t="shared" si="520"/>
        <v>0.38</v>
      </c>
      <c r="BF254" s="57">
        <f t="shared" si="521"/>
        <v>0.76</v>
      </c>
      <c r="BG254" s="58">
        <f t="shared" si="522"/>
        <v>1.1400000000000001</v>
      </c>
      <c r="BH254" s="5"/>
    </row>
    <row r="255" spans="1:60" s="12" customFormat="1" ht="25.15" customHeight="1" x14ac:dyDescent="0.25">
      <c r="A255" s="63" t="s">
        <v>282</v>
      </c>
      <c r="B255" s="32">
        <v>22</v>
      </c>
      <c r="C255" s="32">
        <v>0.3</v>
      </c>
      <c r="D255" s="32">
        <v>0</v>
      </c>
      <c r="E255" s="32">
        <v>0</v>
      </c>
      <c r="F255" s="32">
        <v>0</v>
      </c>
      <c r="G255" s="32">
        <v>0</v>
      </c>
      <c r="H255" s="32">
        <v>2.8</v>
      </c>
      <c r="I255" s="87">
        <f>AJ255</f>
        <v>0</v>
      </c>
      <c r="J255" s="86">
        <f t="shared" si="471"/>
        <v>0</v>
      </c>
      <c r="K255" s="87">
        <f t="shared" si="472"/>
        <v>0</v>
      </c>
      <c r="L255" s="33">
        <v>12.55</v>
      </c>
      <c r="M255" s="34">
        <f t="shared" si="473"/>
        <v>37.650000000000006</v>
      </c>
      <c r="N255" s="125">
        <v>25</v>
      </c>
      <c r="O255" s="6"/>
      <c r="P255" s="151"/>
      <c r="Q255" s="21"/>
      <c r="R255" s="107"/>
      <c r="S255" s="113"/>
      <c r="T255" s="112"/>
      <c r="U255" s="36">
        <v>17</v>
      </c>
      <c r="V255" s="84">
        <f t="shared" si="496"/>
        <v>0</v>
      </c>
      <c r="W255" s="36">
        <v>17</v>
      </c>
      <c r="X255" s="78">
        <f t="shared" si="497"/>
        <v>0</v>
      </c>
      <c r="Y255" s="36">
        <v>17</v>
      </c>
      <c r="Z255" s="78">
        <f t="shared" si="498"/>
        <v>0</v>
      </c>
      <c r="AA255" s="36">
        <v>17</v>
      </c>
      <c r="AB255" s="78">
        <f t="shared" si="499"/>
        <v>0</v>
      </c>
      <c r="AC255" s="36">
        <v>17</v>
      </c>
      <c r="AD255" s="78">
        <f t="shared" si="500"/>
        <v>0</v>
      </c>
      <c r="AE255" s="36">
        <v>17</v>
      </c>
      <c r="AF255" s="78">
        <f t="shared" si="501"/>
        <v>0</v>
      </c>
      <c r="AG255" s="98">
        <f t="shared" si="502"/>
        <v>0</v>
      </c>
      <c r="AH255" s="36">
        <v>17</v>
      </c>
      <c r="AI255" s="106">
        <f t="shared" si="503"/>
        <v>0</v>
      </c>
      <c r="AJ255" s="115">
        <v>0</v>
      </c>
      <c r="AK255" s="116">
        <v>0</v>
      </c>
      <c r="AL255" s="117">
        <v>0</v>
      </c>
      <c r="AM255" s="118">
        <v>0</v>
      </c>
      <c r="AN255" s="97"/>
      <c r="AO255" s="42">
        <f t="shared" si="504"/>
        <v>12.550000000000002</v>
      </c>
      <c r="AP255" s="99">
        <f t="shared" si="505"/>
        <v>8.7850000000000019</v>
      </c>
      <c r="AQ255" s="104">
        <f t="shared" si="506"/>
        <v>6.9025000000000016</v>
      </c>
      <c r="AR255" s="105">
        <f t="shared" si="507"/>
        <v>10.235008342191893</v>
      </c>
      <c r="AS255" s="100">
        <f t="shared" si="508"/>
        <v>5.8985000000000012</v>
      </c>
      <c r="AT255" s="45">
        <f t="shared" si="509"/>
        <v>8.7462798560548904</v>
      </c>
      <c r="AU255" s="101">
        <f t="shared" si="510"/>
        <v>5.1455000000000011</v>
      </c>
      <c r="AV255" s="101">
        <f t="shared" si="511"/>
        <v>7.6297334914521375</v>
      </c>
      <c r="AW255" s="44">
        <f t="shared" si="512"/>
        <v>4.1164000000000005</v>
      </c>
      <c r="AX255" s="44">
        <f t="shared" si="513"/>
        <v>6.10378679316171</v>
      </c>
      <c r="AY255" s="48">
        <f t="shared" si="514"/>
        <v>2.5100000000000007</v>
      </c>
      <c r="AZ255" s="47">
        <f t="shared" si="515"/>
        <v>1.2550000000000003</v>
      </c>
      <c r="BA255" s="49">
        <f t="shared" si="516"/>
        <v>0.75300000000000011</v>
      </c>
      <c r="BB255" s="52">
        <f t="shared" si="517"/>
        <v>0</v>
      </c>
      <c r="BC255" s="54">
        <f t="shared" si="518"/>
        <v>0.50200000000000011</v>
      </c>
      <c r="BD255" s="55">
        <f t="shared" si="519"/>
        <v>0.25100000000000006</v>
      </c>
      <c r="BE255" s="56">
        <f t="shared" si="520"/>
        <v>0.25100000000000006</v>
      </c>
      <c r="BF255" s="57">
        <f t="shared" si="521"/>
        <v>0.50200000000000011</v>
      </c>
      <c r="BG255" s="58">
        <f t="shared" si="522"/>
        <v>0.75300000000000011</v>
      </c>
      <c r="BH255" s="5"/>
    </row>
    <row r="256" spans="1:60" s="12" customFormat="1" ht="25.15" customHeight="1" x14ac:dyDescent="0.25">
      <c r="A256" s="63" t="s">
        <v>198</v>
      </c>
      <c r="B256" s="32">
        <v>30</v>
      </c>
      <c r="C256" s="32">
        <f>X256</f>
        <v>0</v>
      </c>
      <c r="D256" s="32">
        <f>Z256</f>
        <v>0</v>
      </c>
      <c r="E256" s="32">
        <f>AB256</f>
        <v>0</v>
      </c>
      <c r="F256" s="32">
        <v>1.6</v>
      </c>
      <c r="G256" s="32">
        <f>AF256</f>
        <v>0</v>
      </c>
      <c r="H256" s="32">
        <v>6</v>
      </c>
      <c r="I256" s="87">
        <f>AJ256</f>
        <v>0</v>
      </c>
      <c r="J256" s="86">
        <f t="shared" si="471"/>
        <v>0</v>
      </c>
      <c r="K256" s="87">
        <f t="shared" si="472"/>
        <v>0</v>
      </c>
      <c r="L256" s="33">
        <f>AM256</f>
        <v>0</v>
      </c>
      <c r="M256" s="34">
        <f t="shared" si="473"/>
        <v>37.6</v>
      </c>
      <c r="N256" s="125">
        <v>26</v>
      </c>
      <c r="O256" s="6"/>
      <c r="P256" s="151"/>
      <c r="Q256" s="21"/>
      <c r="R256" s="107"/>
      <c r="S256" s="113"/>
      <c r="T256" s="112"/>
      <c r="U256" s="36">
        <v>18</v>
      </c>
      <c r="V256" s="84">
        <f t="shared" si="496"/>
        <v>0</v>
      </c>
      <c r="W256" s="36">
        <v>18</v>
      </c>
      <c r="X256" s="78">
        <f t="shared" si="497"/>
        <v>0</v>
      </c>
      <c r="Y256" s="36">
        <v>18</v>
      </c>
      <c r="Z256" s="78">
        <f t="shared" si="498"/>
        <v>0</v>
      </c>
      <c r="AA256" s="36">
        <v>18</v>
      </c>
      <c r="AB256" s="78">
        <f t="shared" si="499"/>
        <v>0</v>
      </c>
      <c r="AC256" s="36">
        <v>18</v>
      </c>
      <c r="AD256" s="78">
        <f t="shared" si="500"/>
        <v>0</v>
      </c>
      <c r="AE256" s="36">
        <v>18</v>
      </c>
      <c r="AF256" s="78">
        <f t="shared" si="501"/>
        <v>0</v>
      </c>
      <c r="AG256" s="98">
        <f t="shared" si="502"/>
        <v>0</v>
      </c>
      <c r="AH256" s="36">
        <v>18</v>
      </c>
      <c r="AI256" s="106">
        <f t="shared" si="503"/>
        <v>0</v>
      </c>
      <c r="AJ256" s="115">
        <v>0</v>
      </c>
      <c r="AK256" s="116">
        <v>0</v>
      </c>
      <c r="AL256" s="117">
        <v>0</v>
      </c>
      <c r="AM256" s="118">
        <v>0</v>
      </c>
      <c r="AN256" s="97"/>
      <c r="AO256" s="42">
        <f t="shared" si="504"/>
        <v>18.8</v>
      </c>
      <c r="AP256" s="99">
        <f t="shared" si="505"/>
        <v>13.16</v>
      </c>
      <c r="AQ256" s="104">
        <f t="shared" si="506"/>
        <v>10.34</v>
      </c>
      <c r="AR256" s="105">
        <f t="shared" si="507"/>
        <v>15.489580555070678</v>
      </c>
      <c r="AS256" s="100">
        <f t="shared" si="508"/>
        <v>8.8360000000000003</v>
      </c>
      <c r="AT256" s="45">
        <f t="shared" si="509"/>
        <v>13.236550656151307</v>
      </c>
      <c r="AU256" s="101">
        <f t="shared" si="510"/>
        <v>7.7080000000000002</v>
      </c>
      <c r="AV256" s="101">
        <f t="shared" si="511"/>
        <v>11.546778231961779</v>
      </c>
      <c r="AW256" s="44">
        <f t="shared" si="512"/>
        <v>6.1663999999999994</v>
      </c>
      <c r="AX256" s="44">
        <f t="shared" si="513"/>
        <v>9.2374225855694228</v>
      </c>
      <c r="AY256" s="48">
        <f t="shared" si="514"/>
        <v>3.76</v>
      </c>
      <c r="AZ256" s="47">
        <f t="shared" si="515"/>
        <v>1.88</v>
      </c>
      <c r="BA256" s="49">
        <f t="shared" si="516"/>
        <v>1.1280000000000001</v>
      </c>
      <c r="BB256" s="52">
        <f t="shared" si="517"/>
        <v>0</v>
      </c>
      <c r="BC256" s="54">
        <f t="shared" si="518"/>
        <v>0.752</v>
      </c>
      <c r="BD256" s="55">
        <f t="shared" si="519"/>
        <v>0.376</v>
      </c>
      <c r="BE256" s="56">
        <f t="shared" si="520"/>
        <v>0.376</v>
      </c>
      <c r="BF256" s="57">
        <f t="shared" si="521"/>
        <v>0.752</v>
      </c>
      <c r="BG256" s="58">
        <f t="shared" si="522"/>
        <v>1.1280000000000001</v>
      </c>
      <c r="BH256" s="5"/>
    </row>
    <row r="257" spans="1:60" s="12" customFormat="1" ht="25.15" customHeight="1" x14ac:dyDescent="0.25">
      <c r="A257" s="63" t="s">
        <v>307</v>
      </c>
      <c r="B257" s="32">
        <v>30</v>
      </c>
      <c r="C257" s="32">
        <f>X257</f>
        <v>0</v>
      </c>
      <c r="D257" s="32">
        <f>Z257</f>
        <v>0</v>
      </c>
      <c r="E257" s="32">
        <f>AB257</f>
        <v>0</v>
      </c>
      <c r="F257" s="32">
        <f>AD257</f>
        <v>0</v>
      </c>
      <c r="G257" s="32">
        <v>3.6</v>
      </c>
      <c r="H257" s="32">
        <f>AI257</f>
        <v>0</v>
      </c>
      <c r="I257" s="87">
        <v>4</v>
      </c>
      <c r="J257" s="86">
        <f t="shared" si="471"/>
        <v>0</v>
      </c>
      <c r="K257" s="87">
        <f t="shared" si="472"/>
        <v>0</v>
      </c>
      <c r="L257" s="33">
        <f>AM257</f>
        <v>0</v>
      </c>
      <c r="M257" s="34">
        <f t="shared" si="473"/>
        <v>37.6</v>
      </c>
      <c r="N257" s="125">
        <v>27</v>
      </c>
      <c r="O257" s="6"/>
      <c r="P257" s="151"/>
      <c r="Q257" s="21"/>
      <c r="R257" s="107"/>
      <c r="S257" s="113"/>
      <c r="T257" s="112"/>
      <c r="U257" s="36">
        <v>19</v>
      </c>
      <c r="V257" s="84">
        <f t="shared" si="496"/>
        <v>0</v>
      </c>
      <c r="W257" s="36">
        <v>19</v>
      </c>
      <c r="X257" s="78">
        <f t="shared" si="497"/>
        <v>0</v>
      </c>
      <c r="Y257" s="36">
        <v>19</v>
      </c>
      <c r="Z257" s="78">
        <f t="shared" si="498"/>
        <v>0</v>
      </c>
      <c r="AA257" s="36">
        <v>19</v>
      </c>
      <c r="AB257" s="78">
        <f t="shared" si="499"/>
        <v>0</v>
      </c>
      <c r="AC257" s="36">
        <v>19</v>
      </c>
      <c r="AD257" s="78">
        <f t="shared" si="500"/>
        <v>0</v>
      </c>
      <c r="AE257" s="36">
        <v>19</v>
      </c>
      <c r="AF257" s="78">
        <f t="shared" si="501"/>
        <v>0</v>
      </c>
      <c r="AG257" s="98">
        <f t="shared" si="502"/>
        <v>0</v>
      </c>
      <c r="AH257" s="36">
        <v>19</v>
      </c>
      <c r="AI257" s="106">
        <f t="shared" si="503"/>
        <v>0</v>
      </c>
      <c r="AJ257" s="115">
        <v>0</v>
      </c>
      <c r="AK257" s="116">
        <v>0</v>
      </c>
      <c r="AL257" s="117">
        <v>0</v>
      </c>
      <c r="AM257" s="118">
        <v>0</v>
      </c>
      <c r="AN257" s="97"/>
      <c r="AO257" s="42">
        <f t="shared" si="504"/>
        <v>18.8</v>
      </c>
      <c r="AP257" s="99">
        <f t="shared" si="505"/>
        <v>13.16</v>
      </c>
      <c r="AQ257" s="104">
        <f t="shared" si="506"/>
        <v>10.34</v>
      </c>
      <c r="AR257" s="105">
        <f t="shared" si="507"/>
        <v>15.709261260147112</v>
      </c>
      <c r="AS257" s="100">
        <f t="shared" si="508"/>
        <v>8.8360000000000003</v>
      </c>
      <c r="AT257" s="45">
        <f t="shared" si="509"/>
        <v>13.424277804125715</v>
      </c>
      <c r="AU257" s="101">
        <f t="shared" si="510"/>
        <v>7.7080000000000002</v>
      </c>
      <c r="AV257" s="101">
        <f t="shared" si="511"/>
        <v>11.710540212109667</v>
      </c>
      <c r="AW257" s="44">
        <f t="shared" si="512"/>
        <v>6.1663999999999994</v>
      </c>
      <c r="AX257" s="44">
        <f t="shared" si="513"/>
        <v>9.3684321696877326</v>
      </c>
      <c r="AY257" s="48">
        <f t="shared" si="514"/>
        <v>3.76</v>
      </c>
      <c r="AZ257" s="47">
        <f t="shared" si="515"/>
        <v>1.88</v>
      </c>
      <c r="BA257" s="49">
        <f t="shared" si="516"/>
        <v>1.1280000000000001</v>
      </c>
      <c r="BB257" s="52">
        <f t="shared" si="517"/>
        <v>0</v>
      </c>
      <c r="BC257" s="54">
        <f t="shared" si="518"/>
        <v>0.752</v>
      </c>
      <c r="BD257" s="55">
        <f t="shared" si="519"/>
        <v>0.376</v>
      </c>
      <c r="BE257" s="56">
        <f t="shared" si="520"/>
        <v>0.376</v>
      </c>
      <c r="BF257" s="57">
        <f t="shared" si="521"/>
        <v>0.752</v>
      </c>
      <c r="BG257" s="58">
        <f t="shared" si="522"/>
        <v>1.1280000000000001</v>
      </c>
      <c r="BH257" s="5"/>
    </row>
    <row r="258" spans="1:60" s="12" customFormat="1" ht="25.15" customHeight="1" x14ac:dyDescent="0.25">
      <c r="A258" s="63" t="s">
        <v>193</v>
      </c>
      <c r="B258" s="32">
        <v>28</v>
      </c>
      <c r="C258" s="32">
        <f>X258</f>
        <v>0</v>
      </c>
      <c r="D258" s="32">
        <f>Z258</f>
        <v>0</v>
      </c>
      <c r="E258" s="32">
        <f>AB258</f>
        <v>0</v>
      </c>
      <c r="F258" s="32">
        <f>AD258</f>
        <v>0</v>
      </c>
      <c r="G258" s="32">
        <f>AF258</f>
        <v>0</v>
      </c>
      <c r="H258" s="32">
        <v>3.1</v>
      </c>
      <c r="I258" s="87">
        <f>AJ258</f>
        <v>0</v>
      </c>
      <c r="J258" s="86">
        <f t="shared" si="471"/>
        <v>0</v>
      </c>
      <c r="K258" s="87">
        <f t="shared" si="472"/>
        <v>0</v>
      </c>
      <c r="L258" s="33">
        <v>6.37</v>
      </c>
      <c r="M258" s="34">
        <f t="shared" si="473"/>
        <v>37.47</v>
      </c>
      <c r="N258" s="125">
        <v>28</v>
      </c>
      <c r="O258" s="6"/>
      <c r="P258" s="151"/>
      <c r="Q258" s="21"/>
      <c r="R258" s="107"/>
      <c r="S258" s="113"/>
      <c r="T258" s="112"/>
      <c r="U258" s="36">
        <v>20</v>
      </c>
      <c r="V258" s="84">
        <f t="shared" si="496"/>
        <v>0</v>
      </c>
      <c r="W258" s="36">
        <v>20</v>
      </c>
      <c r="X258" s="78">
        <f t="shared" si="497"/>
        <v>0</v>
      </c>
      <c r="Y258" s="36">
        <v>20</v>
      </c>
      <c r="Z258" s="78">
        <f t="shared" si="498"/>
        <v>0</v>
      </c>
      <c r="AA258" s="36">
        <v>20</v>
      </c>
      <c r="AB258" s="78">
        <f t="shared" si="499"/>
        <v>0</v>
      </c>
      <c r="AC258" s="36">
        <v>20</v>
      </c>
      <c r="AD258" s="78">
        <f t="shared" si="500"/>
        <v>0</v>
      </c>
      <c r="AE258" s="36">
        <v>20</v>
      </c>
      <c r="AF258" s="78">
        <f t="shared" si="501"/>
        <v>0</v>
      </c>
      <c r="AG258" s="98">
        <f t="shared" si="502"/>
        <v>0</v>
      </c>
      <c r="AH258" s="36">
        <v>20</v>
      </c>
      <c r="AI258" s="106">
        <f t="shared" si="503"/>
        <v>0</v>
      </c>
      <c r="AJ258" s="115">
        <v>0</v>
      </c>
      <c r="AK258" s="116">
        <v>0</v>
      </c>
      <c r="AL258" s="117">
        <v>0</v>
      </c>
      <c r="AM258" s="118">
        <v>0</v>
      </c>
      <c r="AN258" s="97"/>
      <c r="AO258" s="42">
        <f t="shared" si="504"/>
        <v>15.55</v>
      </c>
      <c r="AP258" s="99">
        <f t="shared" si="505"/>
        <v>10.885</v>
      </c>
      <c r="AQ258" s="104">
        <f t="shared" si="506"/>
        <v>8.5525000000000002</v>
      </c>
      <c r="AR258" s="105">
        <f t="shared" si="507"/>
        <v>13.52872957635045</v>
      </c>
      <c r="AS258" s="100">
        <f t="shared" si="508"/>
        <v>7.3084999999999996</v>
      </c>
      <c r="AT258" s="45">
        <f t="shared" si="509"/>
        <v>11.56091436524493</v>
      </c>
      <c r="AU258" s="101">
        <f t="shared" si="510"/>
        <v>6.3754999999999997</v>
      </c>
      <c r="AV258" s="101">
        <f t="shared" si="511"/>
        <v>10.08505295691579</v>
      </c>
      <c r="AW258" s="44">
        <f t="shared" si="512"/>
        <v>5.1003999999999996</v>
      </c>
      <c r="AX258" s="44">
        <f t="shared" si="513"/>
        <v>8.0680423655326319</v>
      </c>
      <c r="AY258" s="48">
        <f t="shared" si="514"/>
        <v>3.11</v>
      </c>
      <c r="AZ258" s="47">
        <f t="shared" si="515"/>
        <v>1.5549999999999999</v>
      </c>
      <c r="BA258" s="49">
        <f t="shared" si="516"/>
        <v>0.93300000000000005</v>
      </c>
      <c r="BB258" s="52">
        <f t="shared" si="517"/>
        <v>0</v>
      </c>
      <c r="BC258" s="54">
        <f t="shared" si="518"/>
        <v>0.622</v>
      </c>
      <c r="BD258" s="55">
        <f t="shared" si="519"/>
        <v>0.311</v>
      </c>
      <c r="BE258" s="56">
        <f t="shared" si="520"/>
        <v>0.311</v>
      </c>
      <c r="BF258" s="57">
        <f t="shared" si="521"/>
        <v>0.622</v>
      </c>
      <c r="BG258" s="58">
        <f t="shared" si="522"/>
        <v>0.93300000000000005</v>
      </c>
      <c r="BH258" s="5"/>
    </row>
    <row r="259" spans="1:60" s="12" customFormat="1" ht="25.15" customHeight="1" x14ac:dyDescent="0.25">
      <c r="A259" s="63" t="s">
        <v>293</v>
      </c>
      <c r="B259" s="32">
        <v>24.4</v>
      </c>
      <c r="C259" s="32">
        <v>0</v>
      </c>
      <c r="D259" s="32">
        <v>0</v>
      </c>
      <c r="E259" s="32">
        <v>0</v>
      </c>
      <c r="F259" s="32">
        <v>0</v>
      </c>
      <c r="G259" s="32">
        <v>0</v>
      </c>
      <c r="H259" s="32">
        <v>6</v>
      </c>
      <c r="I259" s="87">
        <f>AJ259</f>
        <v>0</v>
      </c>
      <c r="J259" s="86">
        <f t="shared" si="471"/>
        <v>0</v>
      </c>
      <c r="K259" s="87">
        <f t="shared" si="472"/>
        <v>0</v>
      </c>
      <c r="L259" s="33">
        <v>6.08</v>
      </c>
      <c r="M259" s="34">
        <f t="shared" si="473"/>
        <v>36.479999999999997</v>
      </c>
      <c r="N259" s="125">
        <v>29</v>
      </c>
      <c r="O259" s="6"/>
      <c r="P259" s="151"/>
      <c r="Q259" s="21"/>
      <c r="R259" s="107"/>
      <c r="S259" s="113"/>
      <c r="T259" s="112"/>
      <c r="U259" s="36">
        <v>21</v>
      </c>
      <c r="V259" s="84">
        <f t="shared" si="496"/>
        <v>0</v>
      </c>
      <c r="W259" s="36">
        <v>21</v>
      </c>
      <c r="X259" s="78">
        <f t="shared" si="497"/>
        <v>0</v>
      </c>
      <c r="Y259" s="36">
        <v>21</v>
      </c>
      <c r="Z259" s="78">
        <f t="shared" si="498"/>
        <v>0</v>
      </c>
      <c r="AA259" s="36">
        <v>21</v>
      </c>
      <c r="AB259" s="78">
        <f t="shared" si="499"/>
        <v>0</v>
      </c>
      <c r="AC259" s="36">
        <v>21</v>
      </c>
      <c r="AD259" s="78">
        <f t="shared" si="500"/>
        <v>0</v>
      </c>
      <c r="AE259" s="36">
        <v>21</v>
      </c>
      <c r="AF259" s="78">
        <f t="shared" si="501"/>
        <v>0</v>
      </c>
      <c r="AG259" s="98">
        <f t="shared" si="502"/>
        <v>0</v>
      </c>
      <c r="AH259" s="36">
        <v>21</v>
      </c>
      <c r="AI259" s="106">
        <f t="shared" si="503"/>
        <v>0</v>
      </c>
      <c r="AJ259" s="115">
        <v>0</v>
      </c>
      <c r="AK259" s="116">
        <v>0</v>
      </c>
      <c r="AL259" s="117">
        <v>0</v>
      </c>
      <c r="AM259" s="118">
        <v>0</v>
      </c>
      <c r="AN259" s="97"/>
      <c r="AO259" s="42">
        <f t="shared" si="504"/>
        <v>15.2</v>
      </c>
      <c r="AP259" s="99">
        <f t="shared" si="505"/>
        <v>10.64</v>
      </c>
      <c r="AQ259" s="104">
        <f t="shared" si="506"/>
        <v>8.36</v>
      </c>
      <c r="AR259" s="105">
        <f t="shared" si="507"/>
        <v>11.471442536026334</v>
      </c>
      <c r="AS259" s="100">
        <f t="shared" si="508"/>
        <v>7.1440000000000001</v>
      </c>
      <c r="AT259" s="45">
        <f t="shared" si="509"/>
        <v>9.802869076240686</v>
      </c>
      <c r="AU259" s="101">
        <f t="shared" si="510"/>
        <v>6.2320000000000002</v>
      </c>
      <c r="AV259" s="101">
        <f t="shared" si="511"/>
        <v>8.55143898140145</v>
      </c>
      <c r="AW259" s="44">
        <f t="shared" si="512"/>
        <v>4.9855999999999998</v>
      </c>
      <c r="AX259" s="44">
        <f t="shared" si="513"/>
        <v>6.8411511851211593</v>
      </c>
      <c r="AY259" s="48">
        <f t="shared" si="514"/>
        <v>3.04</v>
      </c>
      <c r="AZ259" s="47">
        <f t="shared" si="515"/>
        <v>1.52</v>
      </c>
      <c r="BA259" s="49">
        <f t="shared" si="516"/>
        <v>0.91199999999999992</v>
      </c>
      <c r="BB259" s="52">
        <f t="shared" si="517"/>
        <v>0</v>
      </c>
      <c r="BC259" s="54">
        <f t="shared" si="518"/>
        <v>0.60799999999999998</v>
      </c>
      <c r="BD259" s="55">
        <f t="shared" si="519"/>
        <v>0.30399999999999999</v>
      </c>
      <c r="BE259" s="56">
        <f t="shared" si="520"/>
        <v>0.30399999999999999</v>
      </c>
      <c r="BF259" s="57">
        <f t="shared" si="521"/>
        <v>0.60799999999999998</v>
      </c>
      <c r="BG259" s="58">
        <f t="shared" si="522"/>
        <v>0.91199999999999992</v>
      </c>
      <c r="BH259" s="5"/>
    </row>
    <row r="260" spans="1:60" s="12" customFormat="1" ht="25.15" customHeight="1" x14ac:dyDescent="0.25">
      <c r="A260" s="63" t="s">
        <v>216</v>
      </c>
      <c r="B260" s="32">
        <v>25.2</v>
      </c>
      <c r="C260" s="32">
        <f>X260</f>
        <v>0</v>
      </c>
      <c r="D260" s="32">
        <f t="shared" ref="D260:D268" si="523">Z260</f>
        <v>0</v>
      </c>
      <c r="E260" s="32">
        <f>AB260</f>
        <v>0</v>
      </c>
      <c r="F260" s="32">
        <f>AD260</f>
        <v>0</v>
      </c>
      <c r="G260" s="32">
        <v>1.8</v>
      </c>
      <c r="H260" s="32">
        <v>1.4</v>
      </c>
      <c r="I260" s="87">
        <v>4</v>
      </c>
      <c r="J260" s="86">
        <f t="shared" ref="J260:J291" si="524">AK260</f>
        <v>0</v>
      </c>
      <c r="K260" s="87">
        <v>4</v>
      </c>
      <c r="L260" s="33">
        <f>AM260</f>
        <v>0</v>
      </c>
      <c r="M260" s="34">
        <f t="shared" si="473"/>
        <v>36.4</v>
      </c>
      <c r="N260" s="125">
        <v>30</v>
      </c>
      <c r="O260" s="6"/>
      <c r="P260" s="151"/>
      <c r="Q260" s="21"/>
      <c r="R260" s="107"/>
      <c r="S260" s="113"/>
      <c r="T260" s="112"/>
      <c r="U260" s="36">
        <v>22</v>
      </c>
      <c r="V260" s="84">
        <f t="shared" si="496"/>
        <v>0</v>
      </c>
      <c r="W260" s="36">
        <v>22</v>
      </c>
      <c r="X260" s="78">
        <f t="shared" si="497"/>
        <v>0</v>
      </c>
      <c r="Y260" s="36">
        <v>22</v>
      </c>
      <c r="Z260" s="78">
        <f t="shared" si="498"/>
        <v>0</v>
      </c>
      <c r="AA260" s="36">
        <v>22</v>
      </c>
      <c r="AB260" s="78">
        <f t="shared" si="499"/>
        <v>0</v>
      </c>
      <c r="AC260" s="36">
        <v>22</v>
      </c>
      <c r="AD260" s="78">
        <f t="shared" si="500"/>
        <v>0</v>
      </c>
      <c r="AE260" s="36">
        <v>22</v>
      </c>
      <c r="AF260" s="78">
        <f t="shared" si="501"/>
        <v>0</v>
      </c>
      <c r="AG260" s="98">
        <f t="shared" si="502"/>
        <v>0</v>
      </c>
      <c r="AH260" s="36">
        <v>22</v>
      </c>
      <c r="AI260" s="106">
        <f t="shared" si="503"/>
        <v>0</v>
      </c>
      <c r="AJ260" s="115">
        <v>0</v>
      </c>
      <c r="AK260" s="116">
        <v>0</v>
      </c>
      <c r="AL260" s="117">
        <v>0</v>
      </c>
      <c r="AM260" s="118">
        <v>0</v>
      </c>
      <c r="AN260" s="97"/>
      <c r="AO260" s="42">
        <f t="shared" si="504"/>
        <v>18.2</v>
      </c>
      <c r="AP260" s="99">
        <f t="shared" si="505"/>
        <v>12.74</v>
      </c>
      <c r="AQ260" s="104">
        <f t="shared" si="506"/>
        <v>10.01</v>
      </c>
      <c r="AR260" s="105">
        <f t="shared" si="507"/>
        <v>15.648207322045726</v>
      </c>
      <c r="AS260" s="100">
        <f t="shared" si="508"/>
        <v>8.5540000000000003</v>
      </c>
      <c r="AT260" s="45">
        <f t="shared" si="509"/>
        <v>13.372104438839076</v>
      </c>
      <c r="AU260" s="101">
        <f t="shared" si="510"/>
        <v>7.4619999999999997</v>
      </c>
      <c r="AV260" s="101">
        <f t="shared" si="511"/>
        <v>11.665027276434088</v>
      </c>
      <c r="AW260" s="44">
        <f t="shared" si="512"/>
        <v>5.9695999999999989</v>
      </c>
      <c r="AX260" s="44">
        <f t="shared" si="513"/>
        <v>9.3320218211472685</v>
      </c>
      <c r="AY260" s="48">
        <f t="shared" si="514"/>
        <v>3.6399999999999997</v>
      </c>
      <c r="AZ260" s="47">
        <f t="shared" si="515"/>
        <v>1.8199999999999998</v>
      </c>
      <c r="BA260" s="49">
        <f t="shared" si="516"/>
        <v>1.0920000000000001</v>
      </c>
      <c r="BB260" s="52">
        <f t="shared" si="517"/>
        <v>0</v>
      </c>
      <c r="BC260" s="54">
        <f t="shared" si="518"/>
        <v>0.72799999999999998</v>
      </c>
      <c r="BD260" s="55">
        <f t="shared" si="519"/>
        <v>0.36399999999999999</v>
      </c>
      <c r="BE260" s="56">
        <f t="shared" si="520"/>
        <v>0.36399999999999999</v>
      </c>
      <c r="BF260" s="57">
        <f t="shared" si="521"/>
        <v>0.72799999999999998</v>
      </c>
      <c r="BG260" s="58">
        <f t="shared" si="522"/>
        <v>1.0920000000000001</v>
      </c>
      <c r="BH260" s="5"/>
    </row>
    <row r="261" spans="1:60" s="12" customFormat="1" ht="25.15" customHeight="1" x14ac:dyDescent="0.25">
      <c r="A261" s="63" t="s">
        <v>246</v>
      </c>
      <c r="B261" s="32">
        <v>30</v>
      </c>
      <c r="C261" s="32">
        <f>X261</f>
        <v>0</v>
      </c>
      <c r="D261" s="32">
        <f t="shared" si="523"/>
        <v>0</v>
      </c>
      <c r="E261" s="32">
        <f>AB261</f>
        <v>0</v>
      </c>
      <c r="F261" s="32">
        <f>AD261</f>
        <v>0</v>
      </c>
      <c r="G261" s="32">
        <f t="shared" ref="G261:G268" si="525">AF261</f>
        <v>0</v>
      </c>
      <c r="H261" s="32">
        <v>2.2999999999999998</v>
      </c>
      <c r="I261" s="87">
        <v>4</v>
      </c>
      <c r="J261" s="86">
        <f t="shared" si="524"/>
        <v>0</v>
      </c>
      <c r="K261" s="87">
        <f t="shared" ref="K261:K275" si="526">AL261</f>
        <v>0</v>
      </c>
      <c r="L261" s="33">
        <f>AM261</f>
        <v>0</v>
      </c>
      <c r="M261" s="34">
        <f t="shared" si="473"/>
        <v>36.299999999999997</v>
      </c>
      <c r="N261" s="125">
        <v>31</v>
      </c>
      <c r="O261" s="6"/>
      <c r="P261" s="151"/>
      <c r="Q261" s="21"/>
      <c r="R261" s="107"/>
      <c r="S261" s="113"/>
      <c r="T261" s="112"/>
      <c r="U261" s="36">
        <v>23</v>
      </c>
      <c r="V261" s="84">
        <f t="shared" si="496"/>
        <v>0</v>
      </c>
      <c r="W261" s="36">
        <v>23</v>
      </c>
      <c r="X261" s="78">
        <f t="shared" si="497"/>
        <v>0</v>
      </c>
      <c r="Y261" s="36">
        <v>23</v>
      </c>
      <c r="Z261" s="78">
        <f t="shared" si="498"/>
        <v>0</v>
      </c>
      <c r="AA261" s="36">
        <v>23</v>
      </c>
      <c r="AB261" s="78">
        <f t="shared" si="499"/>
        <v>0</v>
      </c>
      <c r="AC261" s="36">
        <v>23</v>
      </c>
      <c r="AD261" s="78">
        <f t="shared" si="500"/>
        <v>0</v>
      </c>
      <c r="AE261" s="36">
        <v>23</v>
      </c>
      <c r="AF261" s="78">
        <f t="shared" si="501"/>
        <v>0</v>
      </c>
      <c r="AG261" s="98">
        <f t="shared" si="502"/>
        <v>0</v>
      </c>
      <c r="AH261" s="36">
        <v>23</v>
      </c>
      <c r="AI261" s="106">
        <f t="shared" si="503"/>
        <v>0</v>
      </c>
      <c r="AJ261" s="115">
        <v>0</v>
      </c>
      <c r="AK261" s="116">
        <v>0</v>
      </c>
      <c r="AL261" s="117">
        <v>0</v>
      </c>
      <c r="AM261" s="118">
        <v>0</v>
      </c>
      <c r="AN261" s="97"/>
      <c r="AO261" s="42">
        <f t="shared" si="504"/>
        <v>18.149999999999999</v>
      </c>
      <c r="AP261" s="99">
        <f t="shared" si="505"/>
        <v>12.705</v>
      </c>
      <c r="AQ261" s="104">
        <f t="shared" si="506"/>
        <v>9.9824999999999999</v>
      </c>
      <c r="AR261" s="105">
        <f t="shared" si="507"/>
        <v>15.684961837433402</v>
      </c>
      <c r="AS261" s="100">
        <f t="shared" si="508"/>
        <v>8.5305</v>
      </c>
      <c r="AT261" s="45">
        <f t="shared" si="509"/>
        <v>13.403512842897634</v>
      </c>
      <c r="AU261" s="101">
        <f t="shared" si="510"/>
        <v>7.4414999999999996</v>
      </c>
      <c r="AV261" s="101">
        <f t="shared" si="511"/>
        <v>11.692426096995808</v>
      </c>
      <c r="AW261" s="44">
        <f t="shared" si="512"/>
        <v>5.9531999999999989</v>
      </c>
      <c r="AX261" s="44">
        <f t="shared" si="513"/>
        <v>9.3539408775966457</v>
      </c>
      <c r="AY261" s="48">
        <f t="shared" si="514"/>
        <v>3.63</v>
      </c>
      <c r="AZ261" s="47">
        <f t="shared" si="515"/>
        <v>1.8149999999999999</v>
      </c>
      <c r="BA261" s="49">
        <f t="shared" si="516"/>
        <v>1.089</v>
      </c>
      <c r="BB261" s="52">
        <f t="shared" si="517"/>
        <v>0</v>
      </c>
      <c r="BC261" s="54">
        <f t="shared" si="518"/>
        <v>0.72599999999999998</v>
      </c>
      <c r="BD261" s="55">
        <f t="shared" si="519"/>
        <v>0.36299999999999999</v>
      </c>
      <c r="BE261" s="56">
        <f t="shared" si="520"/>
        <v>0.36299999999999999</v>
      </c>
      <c r="BF261" s="57">
        <f t="shared" si="521"/>
        <v>0.72599999999999998</v>
      </c>
      <c r="BG261" s="58">
        <f t="shared" si="522"/>
        <v>1.089</v>
      </c>
      <c r="BH261" s="5"/>
    </row>
    <row r="262" spans="1:60" s="12" customFormat="1" ht="25.15" customHeight="1" x14ac:dyDescent="0.25">
      <c r="A262" s="63" t="s">
        <v>205</v>
      </c>
      <c r="B262" s="32">
        <v>30</v>
      </c>
      <c r="C262" s="32">
        <f>X262</f>
        <v>0</v>
      </c>
      <c r="D262" s="32">
        <f t="shared" si="523"/>
        <v>0</v>
      </c>
      <c r="E262" s="32">
        <f>AB262</f>
        <v>0</v>
      </c>
      <c r="F262" s="32">
        <f>AD262</f>
        <v>0</v>
      </c>
      <c r="G262" s="32">
        <f t="shared" si="525"/>
        <v>0</v>
      </c>
      <c r="H262" s="32">
        <f>AI262</f>
        <v>0</v>
      </c>
      <c r="I262" s="87">
        <v>6</v>
      </c>
      <c r="J262" s="86">
        <f t="shared" si="524"/>
        <v>0</v>
      </c>
      <c r="K262" s="87">
        <f t="shared" si="526"/>
        <v>0</v>
      </c>
      <c r="L262" s="33">
        <f>AM262</f>
        <v>0</v>
      </c>
      <c r="M262" s="34">
        <f t="shared" si="473"/>
        <v>36</v>
      </c>
      <c r="N262" s="125">
        <v>32</v>
      </c>
      <c r="O262" s="6"/>
      <c r="P262" s="151"/>
      <c r="Q262" s="21"/>
      <c r="R262" s="107"/>
      <c r="S262" s="113"/>
      <c r="T262" s="112"/>
      <c r="U262" s="36">
        <v>24</v>
      </c>
      <c r="V262" s="84">
        <f t="shared" si="496"/>
        <v>0</v>
      </c>
      <c r="W262" s="36">
        <v>24</v>
      </c>
      <c r="X262" s="78">
        <f t="shared" si="497"/>
        <v>0</v>
      </c>
      <c r="Y262" s="36">
        <v>24</v>
      </c>
      <c r="Z262" s="78">
        <f t="shared" si="498"/>
        <v>0</v>
      </c>
      <c r="AA262" s="36">
        <v>24</v>
      </c>
      <c r="AB262" s="78">
        <f t="shared" si="499"/>
        <v>0</v>
      </c>
      <c r="AC262" s="36">
        <v>24</v>
      </c>
      <c r="AD262" s="78">
        <f t="shared" si="500"/>
        <v>0</v>
      </c>
      <c r="AE262" s="36">
        <v>24</v>
      </c>
      <c r="AF262" s="78">
        <f t="shared" si="501"/>
        <v>0</v>
      </c>
      <c r="AG262" s="98">
        <f t="shared" si="502"/>
        <v>0</v>
      </c>
      <c r="AH262" s="36">
        <v>24</v>
      </c>
      <c r="AI262" s="106">
        <f t="shared" si="503"/>
        <v>0</v>
      </c>
      <c r="AJ262" s="115">
        <v>0</v>
      </c>
      <c r="AK262" s="116">
        <v>0</v>
      </c>
      <c r="AL262" s="117">
        <v>0</v>
      </c>
      <c r="AM262" s="118">
        <v>0</v>
      </c>
      <c r="AN262" s="97"/>
      <c r="AO262" s="42">
        <f t="shared" si="504"/>
        <v>18</v>
      </c>
      <c r="AP262" s="99">
        <f t="shared" si="505"/>
        <v>12.6</v>
      </c>
      <c r="AQ262" s="104">
        <f t="shared" si="506"/>
        <v>9.9</v>
      </c>
      <c r="AR262" s="105">
        <f t="shared" si="507"/>
        <v>14.770342647486162</v>
      </c>
      <c r="AS262" s="100">
        <f t="shared" si="508"/>
        <v>8.4599999999999991</v>
      </c>
      <c r="AT262" s="45">
        <f t="shared" si="509"/>
        <v>12.621929171488173</v>
      </c>
      <c r="AU262" s="101">
        <f t="shared" si="510"/>
        <v>7.38</v>
      </c>
      <c r="AV262" s="101">
        <f t="shared" si="511"/>
        <v>11.010619064489685</v>
      </c>
      <c r="AW262" s="44">
        <f t="shared" si="512"/>
        <v>5.903999999999999</v>
      </c>
      <c r="AX262" s="44">
        <f t="shared" si="513"/>
        <v>8.8084952515917472</v>
      </c>
      <c r="AY262" s="48">
        <f t="shared" si="514"/>
        <v>3.5999999999999996</v>
      </c>
      <c r="AZ262" s="47">
        <f t="shared" si="515"/>
        <v>1.7999999999999998</v>
      </c>
      <c r="BA262" s="49">
        <f t="shared" si="516"/>
        <v>1.08</v>
      </c>
      <c r="BB262" s="52">
        <f t="shared" si="517"/>
        <v>0</v>
      </c>
      <c r="BC262" s="54">
        <f t="shared" si="518"/>
        <v>0.72</v>
      </c>
      <c r="BD262" s="55">
        <f t="shared" si="519"/>
        <v>0.36</v>
      </c>
      <c r="BE262" s="56">
        <f t="shared" si="520"/>
        <v>0.36</v>
      </c>
      <c r="BF262" s="57">
        <f t="shared" si="521"/>
        <v>0.72</v>
      </c>
      <c r="BG262" s="58">
        <f t="shared" si="522"/>
        <v>1.08</v>
      </c>
      <c r="BH262" s="5"/>
    </row>
    <row r="263" spans="1:60" s="12" customFormat="1" ht="25.15" customHeight="1" x14ac:dyDescent="0.25">
      <c r="A263" s="63" t="s">
        <v>241</v>
      </c>
      <c r="B263" s="32">
        <v>30</v>
      </c>
      <c r="C263" s="32">
        <f>X263</f>
        <v>0</v>
      </c>
      <c r="D263" s="32">
        <f t="shared" si="523"/>
        <v>0</v>
      </c>
      <c r="E263" s="32">
        <f>AB263</f>
        <v>0</v>
      </c>
      <c r="F263" s="32">
        <f>AD263</f>
        <v>0</v>
      </c>
      <c r="G263" s="32">
        <f t="shared" si="525"/>
        <v>0</v>
      </c>
      <c r="H263" s="32">
        <v>6</v>
      </c>
      <c r="I263" s="87">
        <f>AJ263</f>
        <v>0</v>
      </c>
      <c r="J263" s="86">
        <f t="shared" si="524"/>
        <v>0</v>
      </c>
      <c r="K263" s="87">
        <f t="shared" si="526"/>
        <v>0</v>
      </c>
      <c r="L263" s="33">
        <f>AM263</f>
        <v>0</v>
      </c>
      <c r="M263" s="34">
        <f t="shared" ref="M263:M294" si="527">SUM(B263:L263)</f>
        <v>36</v>
      </c>
      <c r="N263" s="125">
        <v>33</v>
      </c>
      <c r="O263" s="6"/>
      <c r="P263" s="151"/>
      <c r="Q263" s="21"/>
      <c r="R263" s="107"/>
      <c r="S263" s="113"/>
      <c r="T263" s="112"/>
      <c r="U263" s="36">
        <v>25</v>
      </c>
      <c r="V263" s="84">
        <f t="shared" si="496"/>
        <v>0</v>
      </c>
      <c r="W263" s="36">
        <v>25</v>
      </c>
      <c r="X263" s="78">
        <f t="shared" si="497"/>
        <v>0</v>
      </c>
      <c r="Y263" s="36">
        <v>25</v>
      </c>
      <c r="Z263" s="78">
        <f t="shared" si="498"/>
        <v>0</v>
      </c>
      <c r="AA263" s="36">
        <v>25</v>
      </c>
      <c r="AB263" s="78">
        <f t="shared" si="499"/>
        <v>0</v>
      </c>
      <c r="AC263" s="36">
        <v>25</v>
      </c>
      <c r="AD263" s="78">
        <f t="shared" si="500"/>
        <v>0</v>
      </c>
      <c r="AE263" s="36">
        <v>25</v>
      </c>
      <c r="AF263" s="78">
        <f t="shared" si="501"/>
        <v>0</v>
      </c>
      <c r="AG263" s="98">
        <f t="shared" si="502"/>
        <v>0</v>
      </c>
      <c r="AH263" s="36">
        <v>25</v>
      </c>
      <c r="AI263" s="106">
        <f t="shared" si="503"/>
        <v>0</v>
      </c>
      <c r="AJ263" s="115">
        <v>0</v>
      </c>
      <c r="AK263" s="116">
        <v>0</v>
      </c>
      <c r="AL263" s="117">
        <v>0</v>
      </c>
      <c r="AM263" s="118">
        <v>0</v>
      </c>
      <c r="AN263" s="97"/>
      <c r="AO263" s="42">
        <f t="shared" si="504"/>
        <v>18</v>
      </c>
      <c r="AP263" s="99">
        <f t="shared" si="505"/>
        <v>12.6</v>
      </c>
      <c r="AQ263" s="104">
        <f t="shared" si="506"/>
        <v>9.9</v>
      </c>
      <c r="AR263" s="105">
        <f t="shared" si="507"/>
        <v>14.02971931296948</v>
      </c>
      <c r="AS263" s="100">
        <f t="shared" si="508"/>
        <v>8.4599999999999991</v>
      </c>
      <c r="AT263" s="45">
        <f t="shared" si="509"/>
        <v>11.989032867446646</v>
      </c>
      <c r="AU263" s="101">
        <f t="shared" si="510"/>
        <v>7.38</v>
      </c>
      <c r="AV263" s="101">
        <f t="shared" si="511"/>
        <v>10.458518033304522</v>
      </c>
      <c r="AW263" s="44">
        <f t="shared" si="512"/>
        <v>5.903999999999999</v>
      </c>
      <c r="AX263" s="44">
        <f t="shared" si="513"/>
        <v>8.3668144266436162</v>
      </c>
      <c r="AY263" s="48">
        <f t="shared" si="514"/>
        <v>3.5999999999999996</v>
      </c>
      <c r="AZ263" s="47">
        <f t="shared" si="515"/>
        <v>1.7999999999999998</v>
      </c>
      <c r="BA263" s="49">
        <f t="shared" si="516"/>
        <v>1.08</v>
      </c>
      <c r="BB263" s="52">
        <f t="shared" si="517"/>
        <v>0</v>
      </c>
      <c r="BC263" s="54">
        <f t="shared" si="518"/>
        <v>0.72</v>
      </c>
      <c r="BD263" s="55">
        <f t="shared" si="519"/>
        <v>0.36</v>
      </c>
      <c r="BE263" s="56">
        <f t="shared" si="520"/>
        <v>0.36</v>
      </c>
      <c r="BF263" s="57">
        <f t="shared" si="521"/>
        <v>0.72</v>
      </c>
      <c r="BG263" s="58">
        <f t="shared" si="522"/>
        <v>1.08</v>
      </c>
      <c r="BH263" s="5"/>
    </row>
    <row r="264" spans="1:60" s="12" customFormat="1" ht="25.15" customHeight="1" x14ac:dyDescent="0.25">
      <c r="A264" s="63" t="s">
        <v>226</v>
      </c>
      <c r="B264" s="32">
        <v>20.399999999999999</v>
      </c>
      <c r="C264" s="32">
        <v>4.8</v>
      </c>
      <c r="D264" s="32">
        <f t="shared" si="523"/>
        <v>0</v>
      </c>
      <c r="E264" s="32">
        <v>0.6</v>
      </c>
      <c r="F264" s="32">
        <f>AD264</f>
        <v>0</v>
      </c>
      <c r="G264" s="32">
        <f t="shared" si="525"/>
        <v>0</v>
      </c>
      <c r="H264" s="32">
        <v>3.6</v>
      </c>
      <c r="I264" s="87">
        <f>AJ264</f>
        <v>0</v>
      </c>
      <c r="J264" s="86">
        <f t="shared" si="524"/>
        <v>0</v>
      </c>
      <c r="K264" s="87">
        <f t="shared" si="526"/>
        <v>0</v>
      </c>
      <c r="L264" s="33">
        <v>6.14</v>
      </c>
      <c r="M264" s="34">
        <f t="shared" si="527"/>
        <v>35.54</v>
      </c>
      <c r="N264" s="125">
        <v>34</v>
      </c>
      <c r="O264" s="6"/>
      <c r="P264" s="151"/>
      <c r="Q264" s="21"/>
      <c r="R264" s="107"/>
      <c r="S264" s="113"/>
      <c r="T264" s="112"/>
      <c r="U264" s="36">
        <v>26</v>
      </c>
      <c r="V264" s="84">
        <f t="shared" si="496"/>
        <v>0</v>
      </c>
      <c r="W264" s="36">
        <v>26</v>
      </c>
      <c r="X264" s="78">
        <f t="shared" si="497"/>
        <v>0</v>
      </c>
      <c r="Y264" s="36">
        <v>26</v>
      </c>
      <c r="Z264" s="78">
        <f t="shared" si="498"/>
        <v>0</v>
      </c>
      <c r="AA264" s="36">
        <v>26</v>
      </c>
      <c r="AB264" s="78">
        <f t="shared" si="499"/>
        <v>0</v>
      </c>
      <c r="AC264" s="36">
        <v>26</v>
      </c>
      <c r="AD264" s="78">
        <f t="shared" si="500"/>
        <v>0</v>
      </c>
      <c r="AE264" s="36">
        <v>26</v>
      </c>
      <c r="AF264" s="78">
        <f t="shared" si="501"/>
        <v>0</v>
      </c>
      <c r="AG264" s="98">
        <f t="shared" si="502"/>
        <v>0</v>
      </c>
      <c r="AH264" s="36">
        <v>26</v>
      </c>
      <c r="AI264" s="106">
        <f t="shared" si="503"/>
        <v>0</v>
      </c>
      <c r="AJ264" s="115">
        <v>0</v>
      </c>
      <c r="AK264" s="116">
        <v>0</v>
      </c>
      <c r="AL264" s="117">
        <v>0</v>
      </c>
      <c r="AM264" s="118">
        <v>0</v>
      </c>
      <c r="AN264" s="97"/>
      <c r="AO264" s="42">
        <f t="shared" si="504"/>
        <v>14.7</v>
      </c>
      <c r="AP264" s="99">
        <f t="shared" si="505"/>
        <v>10.29</v>
      </c>
      <c r="AQ264" s="104">
        <f t="shared" si="506"/>
        <v>8.0849999999999991</v>
      </c>
      <c r="AR264" s="105">
        <f t="shared" si="507"/>
        <v>12.685572952681444</v>
      </c>
      <c r="AS264" s="100">
        <f t="shared" si="508"/>
        <v>6.9089999999999998</v>
      </c>
      <c r="AT264" s="45">
        <f t="shared" si="509"/>
        <v>10.840398705018687</v>
      </c>
      <c r="AU264" s="101">
        <f t="shared" si="510"/>
        <v>6.0269999999999992</v>
      </c>
      <c r="AV264" s="101">
        <f t="shared" si="511"/>
        <v>9.4565180192716216</v>
      </c>
      <c r="AW264" s="44">
        <f t="shared" si="512"/>
        <v>4.8215999999999992</v>
      </c>
      <c r="AX264" s="44">
        <f t="shared" si="513"/>
        <v>7.5652144154172962</v>
      </c>
      <c r="AY264" s="48">
        <f t="shared" si="514"/>
        <v>2.94</v>
      </c>
      <c r="AZ264" s="47">
        <f t="shared" si="515"/>
        <v>1.47</v>
      </c>
      <c r="BA264" s="49">
        <f t="shared" si="516"/>
        <v>0.8819999999999999</v>
      </c>
      <c r="BB264" s="52">
        <f t="shared" si="517"/>
        <v>0</v>
      </c>
      <c r="BC264" s="54">
        <f t="shared" si="518"/>
        <v>0.58799999999999997</v>
      </c>
      <c r="BD264" s="55">
        <f t="shared" si="519"/>
        <v>0.29399999999999998</v>
      </c>
      <c r="BE264" s="56">
        <f t="shared" si="520"/>
        <v>0.29399999999999998</v>
      </c>
      <c r="BF264" s="57">
        <f t="shared" si="521"/>
        <v>0.58799999999999997</v>
      </c>
      <c r="BG264" s="58">
        <f t="shared" si="522"/>
        <v>0.8819999999999999</v>
      </c>
      <c r="BH264" s="5"/>
    </row>
    <row r="265" spans="1:60" s="12" customFormat="1" ht="25.15" customHeight="1" x14ac:dyDescent="0.25">
      <c r="A265" s="63" t="s">
        <v>231</v>
      </c>
      <c r="B265" s="32">
        <v>30</v>
      </c>
      <c r="C265" s="32">
        <f>X265</f>
        <v>0</v>
      </c>
      <c r="D265" s="32">
        <f t="shared" si="523"/>
        <v>0</v>
      </c>
      <c r="E265" s="32">
        <f>AB265</f>
        <v>0</v>
      </c>
      <c r="F265" s="32">
        <v>3.2</v>
      </c>
      <c r="G265" s="32">
        <f t="shared" si="525"/>
        <v>0</v>
      </c>
      <c r="H265" s="32">
        <v>1.7</v>
      </c>
      <c r="I265" s="87">
        <f>AJ265</f>
        <v>0</v>
      </c>
      <c r="J265" s="86">
        <f t="shared" si="524"/>
        <v>0</v>
      </c>
      <c r="K265" s="87">
        <f t="shared" si="526"/>
        <v>0</v>
      </c>
      <c r="L265" s="33">
        <f>AM265</f>
        <v>0</v>
      </c>
      <c r="M265" s="34">
        <f t="shared" si="527"/>
        <v>34.900000000000006</v>
      </c>
      <c r="N265" s="125">
        <v>35</v>
      </c>
      <c r="O265" s="6"/>
      <c r="P265" s="151"/>
      <c r="Q265" s="21"/>
      <c r="R265" s="107"/>
      <c r="S265" s="113"/>
      <c r="T265" s="112"/>
      <c r="U265" s="36">
        <v>27</v>
      </c>
      <c r="V265" s="84">
        <f t="shared" si="496"/>
        <v>0</v>
      </c>
      <c r="W265" s="36">
        <v>27</v>
      </c>
      <c r="X265" s="78">
        <f t="shared" si="497"/>
        <v>0</v>
      </c>
      <c r="Y265" s="36">
        <v>27</v>
      </c>
      <c r="Z265" s="78">
        <f t="shared" si="498"/>
        <v>0</v>
      </c>
      <c r="AA265" s="36">
        <v>27</v>
      </c>
      <c r="AB265" s="78">
        <f t="shared" si="499"/>
        <v>0</v>
      </c>
      <c r="AC265" s="36">
        <v>27</v>
      </c>
      <c r="AD265" s="78">
        <f t="shared" si="500"/>
        <v>0</v>
      </c>
      <c r="AE265" s="36">
        <v>27</v>
      </c>
      <c r="AF265" s="78">
        <f t="shared" si="501"/>
        <v>0</v>
      </c>
      <c r="AG265" s="98">
        <f t="shared" si="502"/>
        <v>0</v>
      </c>
      <c r="AH265" s="36">
        <v>27</v>
      </c>
      <c r="AI265" s="106">
        <f t="shared" si="503"/>
        <v>0</v>
      </c>
      <c r="AJ265" s="115">
        <v>0</v>
      </c>
      <c r="AK265" s="116">
        <v>0</v>
      </c>
      <c r="AL265" s="117">
        <v>0</v>
      </c>
      <c r="AM265" s="118">
        <v>0</v>
      </c>
      <c r="AN265" s="97"/>
      <c r="AO265" s="42">
        <f t="shared" si="504"/>
        <v>17.450000000000003</v>
      </c>
      <c r="AP265" s="99">
        <f t="shared" si="505"/>
        <v>12.215000000000002</v>
      </c>
      <c r="AQ265" s="104">
        <f t="shared" si="506"/>
        <v>9.5975000000000001</v>
      </c>
      <c r="AR265" s="105">
        <f t="shared" si="507"/>
        <v>15.071551681264257</v>
      </c>
      <c r="AS265" s="100">
        <f t="shared" si="508"/>
        <v>8.2015000000000011</v>
      </c>
      <c r="AT265" s="45">
        <f t="shared" si="509"/>
        <v>12.879325982171276</v>
      </c>
      <c r="AU265" s="101">
        <f t="shared" si="510"/>
        <v>7.1545000000000005</v>
      </c>
      <c r="AV265" s="101">
        <f t="shared" si="511"/>
        <v>11.235156707851537</v>
      </c>
      <c r="AW265" s="44">
        <f t="shared" si="512"/>
        <v>5.7236000000000002</v>
      </c>
      <c r="AX265" s="44">
        <f t="shared" si="513"/>
        <v>8.9881253662812295</v>
      </c>
      <c r="AY265" s="48">
        <f t="shared" si="514"/>
        <v>3.49</v>
      </c>
      <c r="AZ265" s="47">
        <f t="shared" si="515"/>
        <v>1.7450000000000001</v>
      </c>
      <c r="BA265" s="49">
        <f t="shared" si="516"/>
        <v>1.0470000000000002</v>
      </c>
      <c r="BB265" s="52">
        <f t="shared" si="517"/>
        <v>0</v>
      </c>
      <c r="BC265" s="54">
        <f t="shared" si="518"/>
        <v>0.69800000000000006</v>
      </c>
      <c r="BD265" s="55">
        <f t="shared" si="519"/>
        <v>0.34900000000000003</v>
      </c>
      <c r="BE265" s="56">
        <f t="shared" si="520"/>
        <v>0.34900000000000003</v>
      </c>
      <c r="BF265" s="57">
        <f t="shared" si="521"/>
        <v>0.69800000000000006</v>
      </c>
      <c r="BG265" s="58">
        <f t="shared" si="522"/>
        <v>1.0470000000000002</v>
      </c>
      <c r="BH265" s="5"/>
    </row>
    <row r="266" spans="1:60" s="12" customFormat="1" ht="25.15" customHeight="1" x14ac:dyDescent="0.25">
      <c r="A266" s="63" t="s">
        <v>227</v>
      </c>
      <c r="B266" s="32">
        <v>30</v>
      </c>
      <c r="C266" s="32">
        <f>X266</f>
        <v>0</v>
      </c>
      <c r="D266" s="32">
        <f t="shared" si="523"/>
        <v>0</v>
      </c>
      <c r="E266" s="32">
        <f>AB266</f>
        <v>0</v>
      </c>
      <c r="F266" s="32">
        <f>AD266</f>
        <v>0</v>
      </c>
      <c r="G266" s="32">
        <f t="shared" si="525"/>
        <v>0</v>
      </c>
      <c r="H266" s="32">
        <v>0.7</v>
      </c>
      <c r="I266" s="87">
        <v>4</v>
      </c>
      <c r="J266" s="86">
        <f t="shared" si="524"/>
        <v>0</v>
      </c>
      <c r="K266" s="87">
        <f t="shared" si="526"/>
        <v>0</v>
      </c>
      <c r="L266" s="33">
        <f>AM266</f>
        <v>0</v>
      </c>
      <c r="M266" s="34">
        <f t="shared" si="527"/>
        <v>34.700000000000003</v>
      </c>
      <c r="N266" s="125">
        <v>36</v>
      </c>
      <c r="O266" s="6"/>
      <c r="P266" s="151"/>
      <c r="Q266" s="21"/>
      <c r="R266" s="107"/>
      <c r="S266" s="113"/>
      <c r="T266" s="112"/>
      <c r="U266" s="36">
        <v>28</v>
      </c>
      <c r="V266" s="84">
        <f t="shared" si="496"/>
        <v>0</v>
      </c>
      <c r="W266" s="36">
        <v>28</v>
      </c>
      <c r="X266" s="78">
        <f t="shared" si="497"/>
        <v>0</v>
      </c>
      <c r="Y266" s="36">
        <v>28</v>
      </c>
      <c r="Z266" s="78">
        <f t="shared" si="498"/>
        <v>0</v>
      </c>
      <c r="AA266" s="36">
        <v>28</v>
      </c>
      <c r="AB266" s="78">
        <f t="shared" si="499"/>
        <v>0</v>
      </c>
      <c r="AC266" s="36">
        <v>28</v>
      </c>
      <c r="AD266" s="78">
        <f t="shared" si="500"/>
        <v>0</v>
      </c>
      <c r="AE266" s="36">
        <v>28</v>
      </c>
      <c r="AF266" s="78">
        <f t="shared" si="501"/>
        <v>0</v>
      </c>
      <c r="AG266" s="98">
        <f t="shared" si="502"/>
        <v>0</v>
      </c>
      <c r="AH266" s="36">
        <v>28</v>
      </c>
      <c r="AI266" s="106">
        <f t="shared" si="503"/>
        <v>0</v>
      </c>
      <c r="AJ266" s="115">
        <v>0</v>
      </c>
      <c r="AK266" s="116">
        <v>0</v>
      </c>
      <c r="AL266" s="117">
        <v>0</v>
      </c>
      <c r="AM266" s="118">
        <v>0</v>
      </c>
      <c r="AN266" s="97"/>
      <c r="AO266" s="42">
        <f t="shared" si="504"/>
        <v>17.350000000000001</v>
      </c>
      <c r="AP266" s="99">
        <f t="shared" si="505"/>
        <v>12.145000000000001</v>
      </c>
      <c r="AQ266" s="104">
        <f t="shared" si="506"/>
        <v>9.5425000000000004</v>
      </c>
      <c r="AR266" s="105">
        <f t="shared" si="507"/>
        <v>14.667808898677698</v>
      </c>
      <c r="AS266" s="100">
        <f t="shared" si="508"/>
        <v>8.1545000000000005</v>
      </c>
      <c r="AT266" s="45">
        <f t="shared" si="509"/>
        <v>12.534309422506396</v>
      </c>
      <c r="AU266" s="101">
        <f t="shared" si="510"/>
        <v>7.113500000000001</v>
      </c>
      <c r="AV266" s="101">
        <f t="shared" si="511"/>
        <v>10.934184815377922</v>
      </c>
      <c r="AW266" s="44">
        <f t="shared" si="512"/>
        <v>5.6908000000000003</v>
      </c>
      <c r="AX266" s="44">
        <f t="shared" si="513"/>
        <v>8.7473478523023367</v>
      </c>
      <c r="AY266" s="48">
        <f t="shared" si="514"/>
        <v>3.47</v>
      </c>
      <c r="AZ266" s="47">
        <f t="shared" si="515"/>
        <v>1.7350000000000001</v>
      </c>
      <c r="BA266" s="49">
        <f t="shared" si="516"/>
        <v>1.0410000000000001</v>
      </c>
      <c r="BB266" s="52">
        <f t="shared" si="517"/>
        <v>0</v>
      </c>
      <c r="BC266" s="54">
        <f t="shared" si="518"/>
        <v>0.69400000000000006</v>
      </c>
      <c r="BD266" s="55">
        <f t="shared" si="519"/>
        <v>0.34700000000000003</v>
      </c>
      <c r="BE266" s="56">
        <f t="shared" si="520"/>
        <v>0.34700000000000003</v>
      </c>
      <c r="BF266" s="57">
        <f t="shared" si="521"/>
        <v>0.69400000000000006</v>
      </c>
      <c r="BG266" s="58">
        <f t="shared" si="522"/>
        <v>1.0410000000000001</v>
      </c>
      <c r="BH266" s="5"/>
    </row>
    <row r="267" spans="1:60" s="12" customFormat="1" ht="25.15" customHeight="1" x14ac:dyDescent="0.25">
      <c r="A267" s="63" t="s">
        <v>235</v>
      </c>
      <c r="B267" s="32">
        <v>30</v>
      </c>
      <c r="C267" s="32">
        <f>X267</f>
        <v>0</v>
      </c>
      <c r="D267" s="32">
        <f t="shared" si="523"/>
        <v>0</v>
      </c>
      <c r="E267" s="32">
        <f>AB267</f>
        <v>0</v>
      </c>
      <c r="F267" s="32">
        <f>AD267</f>
        <v>0</v>
      </c>
      <c r="G267" s="32">
        <f t="shared" si="525"/>
        <v>0</v>
      </c>
      <c r="H267" s="32">
        <v>4.0999999999999996</v>
      </c>
      <c r="I267" s="87">
        <f>AJ267</f>
        <v>0</v>
      </c>
      <c r="J267" s="86">
        <f t="shared" si="524"/>
        <v>0</v>
      </c>
      <c r="K267" s="87">
        <f t="shared" si="526"/>
        <v>0</v>
      </c>
      <c r="L267" s="33">
        <f>AM267</f>
        <v>0</v>
      </c>
      <c r="M267" s="34">
        <f t="shared" si="527"/>
        <v>34.1</v>
      </c>
      <c r="N267" s="125">
        <v>37</v>
      </c>
      <c r="O267" s="6"/>
      <c r="P267" s="151"/>
      <c r="Q267" s="21"/>
      <c r="R267" s="107"/>
      <c r="S267" s="113"/>
      <c r="T267" s="112"/>
      <c r="U267" s="36">
        <v>29</v>
      </c>
      <c r="V267" s="84">
        <f t="shared" si="496"/>
        <v>0</v>
      </c>
      <c r="W267" s="36">
        <v>29</v>
      </c>
      <c r="X267" s="78">
        <f t="shared" si="497"/>
        <v>0</v>
      </c>
      <c r="Y267" s="36">
        <v>29</v>
      </c>
      <c r="Z267" s="78">
        <f t="shared" si="498"/>
        <v>0</v>
      </c>
      <c r="AA267" s="36">
        <v>29</v>
      </c>
      <c r="AB267" s="78">
        <f t="shared" si="499"/>
        <v>0</v>
      </c>
      <c r="AC267" s="36">
        <v>29</v>
      </c>
      <c r="AD267" s="78">
        <f t="shared" si="500"/>
        <v>0</v>
      </c>
      <c r="AE267" s="36">
        <v>29</v>
      </c>
      <c r="AF267" s="78">
        <f t="shared" si="501"/>
        <v>0</v>
      </c>
      <c r="AG267" s="98">
        <f t="shared" si="502"/>
        <v>0</v>
      </c>
      <c r="AH267" s="36">
        <v>29</v>
      </c>
      <c r="AI267" s="106">
        <f t="shared" si="503"/>
        <v>0</v>
      </c>
      <c r="AJ267" s="115">
        <v>0</v>
      </c>
      <c r="AK267" s="116">
        <v>0</v>
      </c>
      <c r="AL267" s="117">
        <v>0</v>
      </c>
      <c r="AM267" s="118">
        <v>0</v>
      </c>
      <c r="AN267" s="97"/>
      <c r="AO267" s="42">
        <f t="shared" si="504"/>
        <v>17.05</v>
      </c>
      <c r="AP267" s="99">
        <f t="shared" si="505"/>
        <v>11.935</v>
      </c>
      <c r="AQ267" s="104">
        <f t="shared" si="506"/>
        <v>9.3775000000000013</v>
      </c>
      <c r="AR267" s="105">
        <f t="shared" si="507"/>
        <v>14.161634285722595</v>
      </c>
      <c r="AS267" s="100">
        <f t="shared" si="508"/>
        <v>8.0135000000000005</v>
      </c>
      <c r="AT267" s="45">
        <f t="shared" si="509"/>
        <v>12.101760207799307</v>
      </c>
      <c r="AU267" s="101">
        <f t="shared" si="510"/>
        <v>6.9905000000000008</v>
      </c>
      <c r="AV267" s="101">
        <f t="shared" si="511"/>
        <v>10.556854649356843</v>
      </c>
      <c r="AW267" s="44">
        <f t="shared" si="512"/>
        <v>5.5923999999999996</v>
      </c>
      <c r="AX267" s="44">
        <f t="shared" si="513"/>
        <v>8.4454837194854733</v>
      </c>
      <c r="AY267" s="48">
        <f t="shared" si="514"/>
        <v>3.41</v>
      </c>
      <c r="AZ267" s="47">
        <f t="shared" si="515"/>
        <v>1.7050000000000001</v>
      </c>
      <c r="BA267" s="49">
        <f t="shared" si="516"/>
        <v>1.0230000000000001</v>
      </c>
      <c r="BB267" s="52">
        <f t="shared" si="517"/>
        <v>0</v>
      </c>
      <c r="BC267" s="54">
        <f t="shared" si="518"/>
        <v>0.68200000000000005</v>
      </c>
      <c r="BD267" s="55">
        <f t="shared" si="519"/>
        <v>0.34100000000000003</v>
      </c>
      <c r="BE267" s="56">
        <f t="shared" si="520"/>
        <v>0.34100000000000003</v>
      </c>
      <c r="BF267" s="57">
        <f t="shared" si="521"/>
        <v>0.68200000000000005</v>
      </c>
      <c r="BG267" s="58">
        <f t="shared" si="522"/>
        <v>1.0230000000000001</v>
      </c>
      <c r="BH267" s="5"/>
    </row>
    <row r="268" spans="1:60" s="12" customFormat="1" ht="25.15" customHeight="1" x14ac:dyDescent="0.25">
      <c r="A268" s="63" t="s">
        <v>218</v>
      </c>
      <c r="B268" s="32">
        <v>30</v>
      </c>
      <c r="C268" s="32">
        <f>X268</f>
        <v>0</v>
      </c>
      <c r="D268" s="32">
        <f t="shared" si="523"/>
        <v>0</v>
      </c>
      <c r="E268" s="32">
        <f>AB268</f>
        <v>0</v>
      </c>
      <c r="F268" s="32">
        <f>AD268</f>
        <v>0</v>
      </c>
      <c r="G268" s="32">
        <f t="shared" si="525"/>
        <v>0</v>
      </c>
      <c r="H268" s="32">
        <f>AI268</f>
        <v>0</v>
      </c>
      <c r="I268" s="87">
        <v>4</v>
      </c>
      <c r="J268" s="86">
        <f t="shared" si="524"/>
        <v>0</v>
      </c>
      <c r="K268" s="87">
        <f t="shared" si="526"/>
        <v>0</v>
      </c>
      <c r="L268" s="33">
        <f>AM268</f>
        <v>0</v>
      </c>
      <c r="M268" s="34">
        <f t="shared" si="527"/>
        <v>34</v>
      </c>
      <c r="N268" s="125">
        <v>38</v>
      </c>
      <c r="O268" s="6"/>
      <c r="P268" s="151"/>
      <c r="Q268" s="21"/>
      <c r="R268" s="107"/>
      <c r="S268" s="113"/>
      <c r="T268" s="112"/>
      <c r="U268" s="36">
        <v>30</v>
      </c>
      <c r="V268" s="84">
        <f t="shared" si="496"/>
        <v>0</v>
      </c>
      <c r="W268" s="36">
        <v>30</v>
      </c>
      <c r="X268" s="78">
        <f t="shared" si="497"/>
        <v>0</v>
      </c>
      <c r="Y268" s="36">
        <v>30</v>
      </c>
      <c r="Z268" s="78">
        <f t="shared" si="498"/>
        <v>0</v>
      </c>
      <c r="AA268" s="36">
        <v>30</v>
      </c>
      <c r="AB268" s="78">
        <f t="shared" si="499"/>
        <v>0</v>
      </c>
      <c r="AC268" s="36">
        <v>30</v>
      </c>
      <c r="AD268" s="78">
        <f t="shared" si="500"/>
        <v>0</v>
      </c>
      <c r="AE268" s="36">
        <v>30</v>
      </c>
      <c r="AF268" s="78">
        <f t="shared" si="501"/>
        <v>0</v>
      </c>
      <c r="AG268" s="98">
        <f t="shared" si="502"/>
        <v>0</v>
      </c>
      <c r="AH268" s="36">
        <v>30</v>
      </c>
      <c r="AI268" s="106">
        <f t="shared" si="503"/>
        <v>0</v>
      </c>
      <c r="AJ268" s="115">
        <v>0</v>
      </c>
      <c r="AK268" s="116">
        <v>0</v>
      </c>
      <c r="AL268" s="117">
        <v>0</v>
      </c>
      <c r="AM268" s="118">
        <v>0</v>
      </c>
      <c r="AN268" s="97"/>
      <c r="AO268" s="42">
        <f t="shared" si="504"/>
        <v>17</v>
      </c>
      <c r="AP268" s="99">
        <f t="shared" si="505"/>
        <v>11.9</v>
      </c>
      <c r="AQ268" s="104">
        <f t="shared" si="506"/>
        <v>9.3500000000000014</v>
      </c>
      <c r="AR268" s="105">
        <f t="shared" si="507"/>
        <v>13.663094803911694</v>
      </c>
      <c r="AS268" s="100">
        <f t="shared" si="508"/>
        <v>7.99</v>
      </c>
      <c r="AT268" s="45">
        <f t="shared" si="509"/>
        <v>11.675735559706354</v>
      </c>
      <c r="AU268" s="101">
        <f t="shared" si="510"/>
        <v>6.9700000000000006</v>
      </c>
      <c r="AV268" s="101">
        <f t="shared" si="511"/>
        <v>10.185216126552351</v>
      </c>
      <c r="AW268" s="44">
        <f t="shared" si="512"/>
        <v>5.5759999999999996</v>
      </c>
      <c r="AX268" s="44">
        <f t="shared" si="513"/>
        <v>8.14817290124188</v>
      </c>
      <c r="AY268" s="48">
        <f t="shared" si="514"/>
        <v>3.4000000000000004</v>
      </c>
      <c r="AZ268" s="47">
        <f t="shared" si="515"/>
        <v>1.7000000000000002</v>
      </c>
      <c r="BA268" s="49">
        <f t="shared" si="516"/>
        <v>1.02</v>
      </c>
      <c r="BB268" s="52">
        <f t="shared" si="517"/>
        <v>0</v>
      </c>
      <c r="BC268" s="54">
        <f t="shared" si="518"/>
        <v>0.68</v>
      </c>
      <c r="BD268" s="55">
        <f t="shared" si="519"/>
        <v>0.34</v>
      </c>
      <c r="BE268" s="56">
        <f t="shared" si="520"/>
        <v>0.34</v>
      </c>
      <c r="BF268" s="57">
        <f t="shared" si="521"/>
        <v>0.68</v>
      </c>
      <c r="BG268" s="58">
        <f t="shared" si="522"/>
        <v>1.02</v>
      </c>
      <c r="BH268" s="5"/>
    </row>
    <row r="269" spans="1:60" s="12" customFormat="1" ht="25.15" customHeight="1" x14ac:dyDescent="0.25">
      <c r="A269" s="63" t="s">
        <v>296</v>
      </c>
      <c r="B269" s="32">
        <v>19.2</v>
      </c>
      <c r="C269" s="32">
        <v>0</v>
      </c>
      <c r="D269" s="32">
        <v>0</v>
      </c>
      <c r="E269" s="32">
        <v>0</v>
      </c>
      <c r="F269" s="32">
        <v>0</v>
      </c>
      <c r="G269" s="32">
        <v>1.8</v>
      </c>
      <c r="H269" s="32">
        <v>6</v>
      </c>
      <c r="I269" s="87">
        <f>AJ269</f>
        <v>0</v>
      </c>
      <c r="J269" s="86">
        <f t="shared" si="524"/>
        <v>0</v>
      </c>
      <c r="K269" s="87">
        <f t="shared" si="526"/>
        <v>0</v>
      </c>
      <c r="L269" s="33">
        <v>6.13</v>
      </c>
      <c r="M269" s="34">
        <f t="shared" si="527"/>
        <v>33.130000000000003</v>
      </c>
      <c r="N269" s="125">
        <v>39</v>
      </c>
      <c r="O269" s="6"/>
      <c r="P269" s="151"/>
      <c r="Q269" s="21"/>
      <c r="R269" s="107"/>
      <c r="S269" s="113"/>
      <c r="T269" s="112"/>
      <c r="U269" s="36">
        <v>31</v>
      </c>
      <c r="V269" s="84">
        <f t="shared" si="496"/>
        <v>0</v>
      </c>
      <c r="W269" s="36">
        <v>31</v>
      </c>
      <c r="X269" s="78">
        <f t="shared" si="497"/>
        <v>0</v>
      </c>
      <c r="Y269" s="36">
        <v>31</v>
      </c>
      <c r="Z269" s="78">
        <f t="shared" si="498"/>
        <v>0</v>
      </c>
      <c r="AA269" s="36">
        <v>31</v>
      </c>
      <c r="AB269" s="78">
        <f t="shared" si="499"/>
        <v>0</v>
      </c>
      <c r="AC269" s="36">
        <v>31</v>
      </c>
      <c r="AD269" s="78">
        <f t="shared" si="500"/>
        <v>0</v>
      </c>
      <c r="AE269" s="36">
        <v>31</v>
      </c>
      <c r="AF269" s="78">
        <f t="shared" si="501"/>
        <v>0</v>
      </c>
      <c r="AG269" s="98">
        <f t="shared" si="502"/>
        <v>0</v>
      </c>
      <c r="AH269" s="36">
        <v>31</v>
      </c>
      <c r="AI269" s="106">
        <f t="shared" si="503"/>
        <v>0</v>
      </c>
      <c r="AJ269" s="115">
        <v>0</v>
      </c>
      <c r="AK269" s="116">
        <v>0</v>
      </c>
      <c r="AL269" s="117">
        <v>0</v>
      </c>
      <c r="AM269" s="118">
        <v>0</v>
      </c>
      <c r="AN269" s="97"/>
      <c r="AO269" s="42">
        <f t="shared" si="504"/>
        <v>13.5</v>
      </c>
      <c r="AP269" s="99">
        <f t="shared" si="505"/>
        <v>9.4500000000000011</v>
      </c>
      <c r="AQ269" s="104">
        <f t="shared" si="506"/>
        <v>7.4250000000000007</v>
      </c>
      <c r="AR269" s="105">
        <f t="shared" si="507"/>
        <v>11.494318953941351</v>
      </c>
      <c r="AS269" s="100">
        <f t="shared" si="508"/>
        <v>6.3450000000000006</v>
      </c>
      <c r="AT269" s="45">
        <f t="shared" si="509"/>
        <v>9.8224180151862459</v>
      </c>
      <c r="AU269" s="101">
        <f t="shared" si="510"/>
        <v>5.5350000000000001</v>
      </c>
      <c r="AV269" s="101">
        <f t="shared" si="511"/>
        <v>8.5684923111199147</v>
      </c>
      <c r="AW269" s="44">
        <f t="shared" si="512"/>
        <v>4.4279999999999999</v>
      </c>
      <c r="AX269" s="44">
        <f t="shared" si="513"/>
        <v>6.8547938488959321</v>
      </c>
      <c r="AY269" s="48">
        <f t="shared" si="514"/>
        <v>2.7</v>
      </c>
      <c r="AZ269" s="47">
        <f t="shared" si="515"/>
        <v>1.35</v>
      </c>
      <c r="BA269" s="49">
        <f t="shared" si="516"/>
        <v>0.81</v>
      </c>
      <c r="BB269" s="52">
        <f t="shared" si="517"/>
        <v>0</v>
      </c>
      <c r="BC269" s="54">
        <f t="shared" si="518"/>
        <v>0.54</v>
      </c>
      <c r="BD269" s="55">
        <f t="shared" si="519"/>
        <v>0.27</v>
      </c>
      <c r="BE269" s="56">
        <f t="shared" si="520"/>
        <v>0.27</v>
      </c>
      <c r="BF269" s="57">
        <f t="shared" si="521"/>
        <v>0.54</v>
      </c>
      <c r="BG269" s="58">
        <f t="shared" si="522"/>
        <v>0.81</v>
      </c>
      <c r="BH269" s="5"/>
    </row>
    <row r="270" spans="1:60" s="12" customFormat="1" ht="25.15" customHeight="1" x14ac:dyDescent="0.25">
      <c r="A270" s="63" t="s">
        <v>247</v>
      </c>
      <c r="B270" s="32">
        <v>11.2</v>
      </c>
      <c r="C270" s="32">
        <v>2.1</v>
      </c>
      <c r="D270" s="32">
        <f>Z270</f>
        <v>0</v>
      </c>
      <c r="E270" s="32">
        <v>0</v>
      </c>
      <c r="F270" s="32">
        <v>9.1999999999999993</v>
      </c>
      <c r="G270" s="32">
        <f>AF270</f>
        <v>0</v>
      </c>
      <c r="H270" s="32">
        <v>1.6</v>
      </c>
      <c r="I270" s="87">
        <f>AJ270</f>
        <v>0</v>
      </c>
      <c r="J270" s="86">
        <f t="shared" si="524"/>
        <v>0</v>
      </c>
      <c r="K270" s="87">
        <f t="shared" si="526"/>
        <v>0</v>
      </c>
      <c r="L270" s="33">
        <v>8.43</v>
      </c>
      <c r="M270" s="34">
        <f t="shared" si="527"/>
        <v>32.53</v>
      </c>
      <c r="N270" s="125">
        <v>40</v>
      </c>
      <c r="O270" s="6"/>
      <c r="P270" s="151"/>
      <c r="Q270" s="21"/>
      <c r="R270" s="107"/>
      <c r="S270" s="113"/>
      <c r="T270" s="112"/>
      <c r="U270" s="36">
        <v>32</v>
      </c>
      <c r="V270" s="84">
        <f t="shared" si="496"/>
        <v>0</v>
      </c>
      <c r="W270" s="36">
        <v>32</v>
      </c>
      <c r="X270" s="78">
        <f t="shared" si="497"/>
        <v>0</v>
      </c>
      <c r="Y270" s="36">
        <v>32</v>
      </c>
      <c r="Z270" s="78">
        <f t="shared" si="498"/>
        <v>0</v>
      </c>
      <c r="AA270" s="36">
        <v>32</v>
      </c>
      <c r="AB270" s="78">
        <f t="shared" si="499"/>
        <v>0</v>
      </c>
      <c r="AC270" s="36">
        <v>32</v>
      </c>
      <c r="AD270" s="78">
        <f t="shared" si="500"/>
        <v>0</v>
      </c>
      <c r="AE270" s="36">
        <v>32</v>
      </c>
      <c r="AF270" s="78">
        <f t="shared" si="501"/>
        <v>0</v>
      </c>
      <c r="AG270" s="98">
        <f t="shared" si="502"/>
        <v>0</v>
      </c>
      <c r="AH270" s="36">
        <v>32</v>
      </c>
      <c r="AI270" s="106">
        <f t="shared" si="503"/>
        <v>0</v>
      </c>
      <c r="AJ270" s="115">
        <v>0</v>
      </c>
      <c r="AK270" s="116">
        <v>0</v>
      </c>
      <c r="AL270" s="117">
        <v>0</v>
      </c>
      <c r="AM270" s="118">
        <v>0</v>
      </c>
      <c r="AN270" s="97"/>
      <c r="AO270" s="42">
        <f t="shared" si="504"/>
        <v>12.05</v>
      </c>
      <c r="AP270" s="99">
        <f t="shared" si="505"/>
        <v>8.4350000000000005</v>
      </c>
      <c r="AQ270" s="104">
        <f t="shared" si="506"/>
        <v>6.6275000000000004</v>
      </c>
      <c r="AR270" s="105">
        <f t="shared" si="507"/>
        <v>10.162441944581326</v>
      </c>
      <c r="AS270" s="100">
        <f t="shared" si="508"/>
        <v>5.6635000000000009</v>
      </c>
      <c r="AT270" s="45">
        <f t="shared" si="509"/>
        <v>8.6842685708240417</v>
      </c>
      <c r="AU270" s="101">
        <f t="shared" si="510"/>
        <v>4.9405000000000001</v>
      </c>
      <c r="AV270" s="101">
        <f t="shared" si="511"/>
        <v>7.5756385405060795</v>
      </c>
      <c r="AW270" s="44">
        <f t="shared" si="512"/>
        <v>3.9523999999999999</v>
      </c>
      <c r="AX270" s="44">
        <f t="shared" si="513"/>
        <v>6.0605108324048631</v>
      </c>
      <c r="AY270" s="48">
        <f t="shared" si="514"/>
        <v>2.41</v>
      </c>
      <c r="AZ270" s="47">
        <f t="shared" si="515"/>
        <v>1.2050000000000001</v>
      </c>
      <c r="BA270" s="49">
        <f t="shared" si="516"/>
        <v>0.72300000000000009</v>
      </c>
      <c r="BB270" s="52">
        <f t="shared" si="517"/>
        <v>0</v>
      </c>
      <c r="BC270" s="54">
        <f t="shared" si="518"/>
        <v>0.48200000000000004</v>
      </c>
      <c r="BD270" s="55">
        <f t="shared" si="519"/>
        <v>0.24100000000000002</v>
      </c>
      <c r="BE270" s="56">
        <f t="shared" si="520"/>
        <v>0.24100000000000002</v>
      </c>
      <c r="BF270" s="57">
        <f t="shared" si="521"/>
        <v>0.48200000000000004</v>
      </c>
      <c r="BG270" s="58">
        <f t="shared" si="522"/>
        <v>0.72300000000000009</v>
      </c>
      <c r="BH270" s="5"/>
    </row>
    <row r="271" spans="1:60" s="12" customFormat="1" ht="25.15" customHeight="1" x14ac:dyDescent="0.25">
      <c r="A271" s="63" t="s">
        <v>244</v>
      </c>
      <c r="B271" s="32">
        <v>17.600000000000001</v>
      </c>
      <c r="C271" s="32">
        <f>X271</f>
        <v>0</v>
      </c>
      <c r="D271" s="32">
        <f>Z271</f>
        <v>0</v>
      </c>
      <c r="E271" s="32">
        <v>1.65</v>
      </c>
      <c r="F271" s="32">
        <f>AD271</f>
        <v>0</v>
      </c>
      <c r="G271" s="32">
        <v>1.8</v>
      </c>
      <c r="H271" s="32">
        <v>6</v>
      </c>
      <c r="I271" s="87">
        <f>AJ271</f>
        <v>0</v>
      </c>
      <c r="J271" s="86">
        <f t="shared" si="524"/>
        <v>0</v>
      </c>
      <c r="K271" s="87">
        <f t="shared" si="526"/>
        <v>0</v>
      </c>
      <c r="L271" s="33">
        <v>5.08</v>
      </c>
      <c r="M271" s="34">
        <f t="shared" si="527"/>
        <v>32.130000000000003</v>
      </c>
      <c r="N271" s="125">
        <v>41</v>
      </c>
      <c r="O271" s="6"/>
      <c r="P271" s="151"/>
      <c r="Q271" s="21"/>
      <c r="R271" s="107"/>
      <c r="S271" s="113"/>
      <c r="T271" s="112"/>
      <c r="U271" s="36">
        <v>33</v>
      </c>
      <c r="V271" s="84">
        <f t="shared" si="496"/>
        <v>0</v>
      </c>
      <c r="W271" s="36">
        <v>33</v>
      </c>
      <c r="X271" s="78">
        <f t="shared" si="497"/>
        <v>0</v>
      </c>
      <c r="Y271" s="36">
        <v>33</v>
      </c>
      <c r="Z271" s="78">
        <f t="shared" si="498"/>
        <v>0</v>
      </c>
      <c r="AA271" s="36">
        <v>33</v>
      </c>
      <c r="AB271" s="78">
        <f t="shared" si="499"/>
        <v>0</v>
      </c>
      <c r="AC271" s="36">
        <v>33</v>
      </c>
      <c r="AD271" s="78">
        <f t="shared" si="500"/>
        <v>0</v>
      </c>
      <c r="AE271" s="36">
        <v>33</v>
      </c>
      <c r="AF271" s="78">
        <f t="shared" si="501"/>
        <v>0</v>
      </c>
      <c r="AG271" s="98">
        <f t="shared" si="502"/>
        <v>0</v>
      </c>
      <c r="AH271" s="36">
        <v>33</v>
      </c>
      <c r="AI271" s="106">
        <f t="shared" si="503"/>
        <v>0</v>
      </c>
      <c r="AJ271" s="115">
        <v>0</v>
      </c>
      <c r="AK271" s="116">
        <v>0</v>
      </c>
      <c r="AL271" s="117">
        <v>0</v>
      </c>
      <c r="AM271" s="118">
        <v>0</v>
      </c>
      <c r="AN271" s="97"/>
      <c r="AO271" s="42">
        <f t="shared" si="504"/>
        <v>13.525</v>
      </c>
      <c r="AP271" s="99">
        <f t="shared" si="505"/>
        <v>9.4675000000000011</v>
      </c>
      <c r="AQ271" s="104">
        <f t="shared" si="506"/>
        <v>7.4387500000000006</v>
      </c>
      <c r="AR271" s="105">
        <f t="shared" si="507"/>
        <v>11.269472074287963</v>
      </c>
      <c r="AS271" s="100">
        <f t="shared" si="508"/>
        <v>6.3567500000000008</v>
      </c>
      <c r="AT271" s="45">
        <f t="shared" si="509"/>
        <v>9.630276136209714</v>
      </c>
      <c r="AU271" s="101">
        <f t="shared" si="510"/>
        <v>5.5452500000000002</v>
      </c>
      <c r="AV271" s="101">
        <f t="shared" si="511"/>
        <v>8.4008791826510265</v>
      </c>
      <c r="AW271" s="44">
        <f t="shared" si="512"/>
        <v>4.4361999999999995</v>
      </c>
      <c r="AX271" s="44">
        <f t="shared" si="513"/>
        <v>6.7207033461208203</v>
      </c>
      <c r="AY271" s="48">
        <f t="shared" si="514"/>
        <v>2.7050000000000001</v>
      </c>
      <c r="AZ271" s="47">
        <f t="shared" si="515"/>
        <v>1.3525</v>
      </c>
      <c r="BA271" s="49">
        <f t="shared" si="516"/>
        <v>0.81150000000000011</v>
      </c>
      <c r="BB271" s="52">
        <f t="shared" si="517"/>
        <v>0</v>
      </c>
      <c r="BC271" s="54">
        <f t="shared" si="518"/>
        <v>0.54100000000000004</v>
      </c>
      <c r="BD271" s="55">
        <f t="shared" si="519"/>
        <v>0.27050000000000002</v>
      </c>
      <c r="BE271" s="56">
        <f t="shared" si="520"/>
        <v>0.27050000000000002</v>
      </c>
      <c r="BF271" s="57">
        <f t="shared" si="521"/>
        <v>0.54100000000000004</v>
      </c>
      <c r="BG271" s="58">
        <f t="shared" si="522"/>
        <v>0.81150000000000011</v>
      </c>
      <c r="BH271" s="5"/>
    </row>
    <row r="272" spans="1:60" s="12" customFormat="1" ht="25.15" customHeight="1" x14ac:dyDescent="0.25">
      <c r="A272" s="63" t="s">
        <v>266</v>
      </c>
      <c r="B272" s="32">
        <v>16.8</v>
      </c>
      <c r="C272" s="32">
        <v>0.6</v>
      </c>
      <c r="D272" s="32">
        <v>0</v>
      </c>
      <c r="E272" s="32">
        <v>1.35</v>
      </c>
      <c r="F272" s="32">
        <v>0</v>
      </c>
      <c r="G272" s="32">
        <v>0</v>
      </c>
      <c r="H272" s="32">
        <v>2.4</v>
      </c>
      <c r="I272" s="87">
        <f>AJ272</f>
        <v>0</v>
      </c>
      <c r="J272" s="86">
        <f t="shared" si="524"/>
        <v>0</v>
      </c>
      <c r="K272" s="87">
        <f t="shared" si="526"/>
        <v>0</v>
      </c>
      <c r="L272" s="33">
        <v>10.57</v>
      </c>
      <c r="M272" s="34">
        <f t="shared" si="527"/>
        <v>31.720000000000002</v>
      </c>
      <c r="N272" s="125">
        <v>42</v>
      </c>
      <c r="O272" s="6"/>
      <c r="P272" s="151"/>
      <c r="Q272" s="21"/>
      <c r="R272" s="107"/>
      <c r="S272" s="113"/>
      <c r="T272" s="112"/>
      <c r="U272" s="36">
        <v>34</v>
      </c>
      <c r="V272" s="84">
        <f t="shared" si="496"/>
        <v>0</v>
      </c>
      <c r="W272" s="36">
        <v>34</v>
      </c>
      <c r="X272" s="78">
        <f t="shared" si="497"/>
        <v>0</v>
      </c>
      <c r="Y272" s="36">
        <v>34</v>
      </c>
      <c r="Z272" s="78">
        <f t="shared" si="498"/>
        <v>0</v>
      </c>
      <c r="AA272" s="36">
        <v>34</v>
      </c>
      <c r="AB272" s="78">
        <f t="shared" si="499"/>
        <v>0</v>
      </c>
      <c r="AC272" s="36">
        <v>34</v>
      </c>
      <c r="AD272" s="78">
        <f t="shared" si="500"/>
        <v>0</v>
      </c>
      <c r="AE272" s="36">
        <v>34</v>
      </c>
      <c r="AF272" s="78">
        <f t="shared" si="501"/>
        <v>0</v>
      </c>
      <c r="AG272" s="98">
        <f t="shared" si="502"/>
        <v>0</v>
      </c>
      <c r="AH272" s="36">
        <v>34</v>
      </c>
      <c r="AI272" s="106">
        <f t="shared" si="503"/>
        <v>0</v>
      </c>
      <c r="AJ272" s="115">
        <v>0</v>
      </c>
      <c r="AK272" s="116">
        <v>0</v>
      </c>
      <c r="AL272" s="117">
        <v>0</v>
      </c>
      <c r="AM272" s="118">
        <v>0</v>
      </c>
      <c r="AN272" s="97"/>
      <c r="AO272" s="42">
        <f t="shared" si="504"/>
        <v>10.575000000000001</v>
      </c>
      <c r="AP272" s="99">
        <f t="shared" si="505"/>
        <v>7.4025000000000007</v>
      </c>
      <c r="AQ272" s="104">
        <f t="shared" si="506"/>
        <v>5.8162500000000001</v>
      </c>
      <c r="AR272" s="105">
        <f t="shared" si="507"/>
        <v>8.7059945510273238</v>
      </c>
      <c r="AS272" s="100">
        <f t="shared" si="508"/>
        <v>4.9702500000000001</v>
      </c>
      <c r="AT272" s="45">
        <f t="shared" si="509"/>
        <v>7.4396680708778939</v>
      </c>
      <c r="AU272" s="101">
        <f t="shared" si="510"/>
        <v>4.3357500000000009</v>
      </c>
      <c r="AV272" s="101">
        <f t="shared" si="511"/>
        <v>6.4899232107658236</v>
      </c>
      <c r="AW272" s="44">
        <f t="shared" si="512"/>
        <v>3.4685999999999999</v>
      </c>
      <c r="AX272" s="44">
        <f t="shared" si="513"/>
        <v>5.1919385686126578</v>
      </c>
      <c r="AY272" s="48">
        <f t="shared" si="514"/>
        <v>2.1150000000000002</v>
      </c>
      <c r="AZ272" s="47">
        <f t="shared" si="515"/>
        <v>1.0575000000000001</v>
      </c>
      <c r="BA272" s="49">
        <f t="shared" si="516"/>
        <v>0.63450000000000006</v>
      </c>
      <c r="BB272" s="52">
        <f t="shared" si="517"/>
        <v>0</v>
      </c>
      <c r="BC272" s="54">
        <f t="shared" si="518"/>
        <v>0.42300000000000004</v>
      </c>
      <c r="BD272" s="55">
        <f t="shared" si="519"/>
        <v>0.21150000000000002</v>
      </c>
      <c r="BE272" s="56">
        <f t="shared" si="520"/>
        <v>0.21150000000000002</v>
      </c>
      <c r="BF272" s="57">
        <f t="shared" si="521"/>
        <v>0.42300000000000004</v>
      </c>
      <c r="BG272" s="58">
        <f t="shared" si="522"/>
        <v>0.63450000000000006</v>
      </c>
      <c r="BH272" s="5"/>
    </row>
    <row r="273" spans="1:60" s="12" customFormat="1" ht="25.15" customHeight="1" x14ac:dyDescent="0.25">
      <c r="A273" s="63" t="s">
        <v>204</v>
      </c>
      <c r="B273" s="32">
        <v>16.8</v>
      </c>
      <c r="C273" s="32">
        <v>1.2</v>
      </c>
      <c r="D273" s="32">
        <v>0</v>
      </c>
      <c r="E273" s="32">
        <f>AB273</f>
        <v>0</v>
      </c>
      <c r="F273" s="32">
        <v>6.4</v>
      </c>
      <c r="G273" s="32">
        <f>AF273</f>
        <v>0</v>
      </c>
      <c r="H273" s="32">
        <v>6</v>
      </c>
      <c r="I273" s="87">
        <f>AJ273</f>
        <v>0</v>
      </c>
      <c r="J273" s="86">
        <f t="shared" si="524"/>
        <v>0</v>
      </c>
      <c r="K273" s="87">
        <f t="shared" si="526"/>
        <v>0</v>
      </c>
      <c r="L273" s="33">
        <f>AM273</f>
        <v>0</v>
      </c>
      <c r="M273" s="34">
        <f t="shared" si="527"/>
        <v>30.4</v>
      </c>
      <c r="N273" s="125">
        <v>43</v>
      </c>
      <c r="O273" s="6"/>
      <c r="P273" s="151"/>
      <c r="Q273" s="21"/>
      <c r="R273" s="107"/>
      <c r="S273" s="113"/>
      <c r="T273" s="112"/>
      <c r="U273" s="36">
        <v>35</v>
      </c>
      <c r="V273" s="84">
        <f t="shared" si="496"/>
        <v>0</v>
      </c>
      <c r="W273" s="36">
        <v>35</v>
      </c>
      <c r="X273" s="78">
        <f t="shared" si="497"/>
        <v>0</v>
      </c>
      <c r="Y273" s="36">
        <v>35</v>
      </c>
      <c r="Z273" s="78">
        <f t="shared" si="498"/>
        <v>0</v>
      </c>
      <c r="AA273" s="36">
        <v>35</v>
      </c>
      <c r="AB273" s="78">
        <f t="shared" si="499"/>
        <v>0</v>
      </c>
      <c r="AC273" s="36">
        <v>35</v>
      </c>
      <c r="AD273" s="78">
        <f t="shared" si="500"/>
        <v>0</v>
      </c>
      <c r="AE273" s="36">
        <v>35</v>
      </c>
      <c r="AF273" s="78">
        <f t="shared" si="501"/>
        <v>0</v>
      </c>
      <c r="AG273" s="98">
        <f t="shared" si="502"/>
        <v>0</v>
      </c>
      <c r="AH273" s="36">
        <v>35</v>
      </c>
      <c r="AI273" s="106">
        <f t="shared" si="503"/>
        <v>0</v>
      </c>
      <c r="AJ273" s="115">
        <v>0</v>
      </c>
      <c r="AK273" s="116">
        <v>0</v>
      </c>
      <c r="AL273" s="117">
        <v>0</v>
      </c>
      <c r="AM273" s="118">
        <v>0</v>
      </c>
      <c r="AN273" s="97"/>
      <c r="AO273" s="42">
        <f t="shared" si="504"/>
        <v>15.2</v>
      </c>
      <c r="AP273" s="99">
        <f t="shared" si="505"/>
        <v>10.64</v>
      </c>
      <c r="AQ273" s="104">
        <f t="shared" si="506"/>
        <v>8.36</v>
      </c>
      <c r="AR273" s="105">
        <f t="shared" si="507"/>
        <v>11.85427296199817</v>
      </c>
      <c r="AS273" s="100">
        <f t="shared" si="508"/>
        <v>7.1440000000000001</v>
      </c>
      <c r="AT273" s="45">
        <f t="shared" si="509"/>
        <v>10.130015076616619</v>
      </c>
      <c r="AU273" s="101">
        <f t="shared" si="510"/>
        <v>6.2320000000000002</v>
      </c>
      <c r="AV273" s="101">
        <f t="shared" si="511"/>
        <v>8.836821662580455</v>
      </c>
      <c r="AW273" s="44">
        <f t="shared" si="512"/>
        <v>4.9855999999999998</v>
      </c>
      <c r="AX273" s="44">
        <f t="shared" si="513"/>
        <v>7.0694573300643633</v>
      </c>
      <c r="AY273" s="48">
        <f t="shared" si="514"/>
        <v>3.04</v>
      </c>
      <c r="AZ273" s="47">
        <f t="shared" si="515"/>
        <v>1.52</v>
      </c>
      <c r="BA273" s="49">
        <f t="shared" si="516"/>
        <v>0.91199999999999992</v>
      </c>
      <c r="BB273" s="52">
        <f t="shared" si="517"/>
        <v>0</v>
      </c>
      <c r="BC273" s="54">
        <f t="shared" si="518"/>
        <v>0.60799999999999998</v>
      </c>
      <c r="BD273" s="55">
        <f t="shared" si="519"/>
        <v>0.30399999999999999</v>
      </c>
      <c r="BE273" s="56">
        <f t="shared" si="520"/>
        <v>0.30399999999999999</v>
      </c>
      <c r="BF273" s="57">
        <f t="shared" si="521"/>
        <v>0.60799999999999998</v>
      </c>
      <c r="BG273" s="58">
        <f t="shared" si="522"/>
        <v>0.91199999999999992</v>
      </c>
      <c r="BH273" s="5"/>
    </row>
    <row r="274" spans="1:60" s="12" customFormat="1" ht="25.15" customHeight="1" x14ac:dyDescent="0.25">
      <c r="A274" s="63" t="s">
        <v>271</v>
      </c>
      <c r="B274" s="32">
        <v>21.2</v>
      </c>
      <c r="C274" s="32">
        <v>0</v>
      </c>
      <c r="D274" s="32">
        <v>0</v>
      </c>
      <c r="E274" s="32">
        <v>0</v>
      </c>
      <c r="F274" s="32">
        <v>0</v>
      </c>
      <c r="G274" s="32">
        <v>1.8</v>
      </c>
      <c r="H274" s="32">
        <v>3.3</v>
      </c>
      <c r="I274" s="87">
        <v>4</v>
      </c>
      <c r="J274" s="86">
        <f t="shared" si="524"/>
        <v>0</v>
      </c>
      <c r="K274" s="87">
        <f t="shared" si="526"/>
        <v>0</v>
      </c>
      <c r="L274" s="33">
        <f>AM274</f>
        <v>0</v>
      </c>
      <c r="M274" s="34">
        <f t="shared" si="527"/>
        <v>30.3</v>
      </c>
      <c r="N274" s="125">
        <v>44</v>
      </c>
      <c r="O274" s="6"/>
      <c r="P274" s="151"/>
      <c r="Q274" s="21"/>
      <c r="R274" s="107"/>
      <c r="S274" s="113"/>
      <c r="T274" s="112"/>
      <c r="U274" s="36">
        <v>36</v>
      </c>
      <c r="V274" s="84">
        <f t="shared" si="496"/>
        <v>0</v>
      </c>
      <c r="W274" s="36">
        <v>36</v>
      </c>
      <c r="X274" s="78">
        <f t="shared" si="497"/>
        <v>0</v>
      </c>
      <c r="Y274" s="36">
        <v>36</v>
      </c>
      <c r="Z274" s="78">
        <f t="shared" si="498"/>
        <v>0</v>
      </c>
      <c r="AA274" s="36">
        <v>36</v>
      </c>
      <c r="AB274" s="78">
        <f t="shared" si="499"/>
        <v>0</v>
      </c>
      <c r="AC274" s="36">
        <v>36</v>
      </c>
      <c r="AD274" s="78">
        <f t="shared" si="500"/>
        <v>0</v>
      </c>
      <c r="AE274" s="36">
        <v>36</v>
      </c>
      <c r="AF274" s="78">
        <f t="shared" si="501"/>
        <v>0</v>
      </c>
      <c r="AG274" s="98">
        <f t="shared" si="502"/>
        <v>0</v>
      </c>
      <c r="AH274" s="36">
        <v>36</v>
      </c>
      <c r="AI274" s="106">
        <f t="shared" si="503"/>
        <v>0</v>
      </c>
      <c r="AJ274" s="115">
        <v>0</v>
      </c>
      <c r="AK274" s="116">
        <v>0</v>
      </c>
      <c r="AL274" s="117">
        <v>0</v>
      </c>
      <c r="AM274" s="118">
        <v>0</v>
      </c>
      <c r="AN274" s="97"/>
      <c r="AO274" s="42">
        <f t="shared" si="504"/>
        <v>15.15</v>
      </c>
      <c r="AP274" s="99">
        <f t="shared" si="505"/>
        <v>10.605</v>
      </c>
      <c r="AQ274" s="104">
        <f t="shared" si="506"/>
        <v>8.3324999999999996</v>
      </c>
      <c r="AR274" s="105">
        <f t="shared" si="507"/>
        <v>11.411719909208141</v>
      </c>
      <c r="AS274" s="100">
        <f t="shared" si="508"/>
        <v>7.1204999999999998</v>
      </c>
      <c r="AT274" s="45">
        <f t="shared" si="509"/>
        <v>9.7518333769596843</v>
      </c>
      <c r="AU274" s="101">
        <f t="shared" si="510"/>
        <v>6.2115</v>
      </c>
      <c r="AV274" s="101">
        <f t="shared" si="511"/>
        <v>8.5069184777733415</v>
      </c>
      <c r="AW274" s="44">
        <f t="shared" si="512"/>
        <v>4.9691999999999998</v>
      </c>
      <c r="AX274" s="44">
        <f t="shared" si="513"/>
        <v>6.8055347822186736</v>
      </c>
      <c r="AY274" s="48">
        <f t="shared" si="514"/>
        <v>3.03</v>
      </c>
      <c r="AZ274" s="47">
        <f t="shared" si="515"/>
        <v>1.5149999999999999</v>
      </c>
      <c r="BA274" s="49">
        <f t="shared" si="516"/>
        <v>0.90900000000000003</v>
      </c>
      <c r="BB274" s="52">
        <f t="shared" si="517"/>
        <v>0</v>
      </c>
      <c r="BC274" s="54">
        <f t="shared" si="518"/>
        <v>0.60599999999999998</v>
      </c>
      <c r="BD274" s="55">
        <f t="shared" si="519"/>
        <v>0.30299999999999999</v>
      </c>
      <c r="BE274" s="56">
        <f t="shared" si="520"/>
        <v>0.30299999999999999</v>
      </c>
      <c r="BF274" s="57">
        <f t="shared" si="521"/>
        <v>0.60599999999999998</v>
      </c>
      <c r="BG274" s="58">
        <f t="shared" si="522"/>
        <v>0.90900000000000003</v>
      </c>
      <c r="BH274" s="5"/>
    </row>
    <row r="275" spans="1:60" s="12" customFormat="1" ht="25.15" customHeight="1" x14ac:dyDescent="0.25">
      <c r="A275" s="63" t="s">
        <v>210</v>
      </c>
      <c r="B275" s="32">
        <v>24</v>
      </c>
      <c r="C275" s="32">
        <f>X275</f>
        <v>0</v>
      </c>
      <c r="D275" s="32">
        <f>Z275</f>
        <v>0</v>
      </c>
      <c r="E275" s="32">
        <f>AB275</f>
        <v>0</v>
      </c>
      <c r="F275" s="32">
        <f>AD275</f>
        <v>0</v>
      </c>
      <c r="G275" s="32">
        <f>AF275</f>
        <v>0</v>
      </c>
      <c r="H275" s="32">
        <v>6</v>
      </c>
      <c r="I275" s="87">
        <f t="shared" ref="I275:I281" si="528">AJ275</f>
        <v>0</v>
      </c>
      <c r="J275" s="86">
        <f t="shared" si="524"/>
        <v>0</v>
      </c>
      <c r="K275" s="87">
        <f t="shared" si="526"/>
        <v>0</v>
      </c>
      <c r="L275" s="33">
        <f>AM275</f>
        <v>0</v>
      </c>
      <c r="M275" s="34">
        <f t="shared" si="527"/>
        <v>30</v>
      </c>
      <c r="N275" s="125">
        <v>45</v>
      </c>
      <c r="O275" s="6"/>
      <c r="P275" s="151"/>
      <c r="Q275" s="21"/>
      <c r="R275" s="107"/>
      <c r="S275" s="113"/>
      <c r="T275" s="112"/>
      <c r="U275" s="36">
        <v>0</v>
      </c>
      <c r="V275" s="84">
        <f>U275*V230</f>
        <v>0</v>
      </c>
      <c r="W275" s="36">
        <v>0</v>
      </c>
      <c r="X275" s="78">
        <f>W275*X230</f>
        <v>0</v>
      </c>
      <c r="Y275" s="36">
        <v>0</v>
      </c>
      <c r="Z275" s="78">
        <f>Y275*Z230</f>
        <v>0</v>
      </c>
      <c r="AA275" s="36">
        <v>0</v>
      </c>
      <c r="AB275" s="78">
        <f>AA275*AB230</f>
        <v>0</v>
      </c>
      <c r="AC275" s="36">
        <v>0</v>
      </c>
      <c r="AD275" s="78">
        <f>AC275*AD230</f>
        <v>0</v>
      </c>
      <c r="AE275" s="36">
        <v>0</v>
      </c>
      <c r="AF275" s="78">
        <f>AE275*AF230</f>
        <v>0</v>
      </c>
      <c r="AG275" s="98">
        <f t="shared" si="475"/>
        <v>0</v>
      </c>
      <c r="AH275" s="36">
        <v>0</v>
      </c>
      <c r="AI275" s="106">
        <f>AH275*AI230</f>
        <v>0</v>
      </c>
      <c r="AJ275" s="115">
        <v>0</v>
      </c>
      <c r="AK275" s="116">
        <v>0</v>
      </c>
      <c r="AL275" s="117">
        <v>0</v>
      </c>
      <c r="AM275" s="118">
        <v>0</v>
      </c>
      <c r="AN275" s="97"/>
      <c r="AO275" s="42">
        <f t="shared" si="476"/>
        <v>15</v>
      </c>
      <c r="AP275" s="99">
        <f t="shared" si="477"/>
        <v>10.5</v>
      </c>
      <c r="AQ275" s="104">
        <f t="shared" si="478"/>
        <v>8.25</v>
      </c>
      <c r="AR275" s="105">
        <f>(M275-L275)/100*AR235+AQ275</f>
        <v>12.583428000000001</v>
      </c>
      <c r="AS275" s="100">
        <f t="shared" si="474"/>
        <v>7.05</v>
      </c>
      <c r="AT275" s="45">
        <f>(M275-L275)/100*AT235+AS275</f>
        <v>10.753111199999999</v>
      </c>
      <c r="AU275" s="101">
        <f t="shared" si="481"/>
        <v>6.1499999999999995</v>
      </c>
      <c r="AV275" s="101">
        <f>(M275-L275)/100*AV235+AU275</f>
        <v>9.3803736000000004</v>
      </c>
      <c r="AW275" s="44">
        <f t="shared" si="483"/>
        <v>4.919999999999999</v>
      </c>
      <c r="AX275" s="44">
        <f>(M275-L275)/100*AX235+AW275</f>
        <v>7.5042988799999994</v>
      </c>
      <c r="AY275" s="48">
        <f t="shared" si="485"/>
        <v>3</v>
      </c>
      <c r="AZ275" s="47">
        <f t="shared" si="486"/>
        <v>1.5</v>
      </c>
      <c r="BA275" s="49">
        <f t="shared" si="487"/>
        <v>0.89999999999999991</v>
      </c>
      <c r="BB275" s="52">
        <f>(M275-L275)/100*BB235</f>
        <v>0</v>
      </c>
      <c r="BC275" s="54">
        <f t="shared" si="489"/>
        <v>0.6</v>
      </c>
      <c r="BD275" s="55">
        <f t="shared" si="490"/>
        <v>0.3</v>
      </c>
      <c r="BE275" s="56">
        <f t="shared" si="491"/>
        <v>0.3</v>
      </c>
      <c r="BF275" s="57">
        <f t="shared" si="492"/>
        <v>0.6</v>
      </c>
      <c r="BG275" s="58">
        <f t="shared" si="493"/>
        <v>0.89999999999999991</v>
      </c>
      <c r="BH275" s="5"/>
    </row>
    <row r="276" spans="1:60" s="12" customFormat="1" ht="25.15" customHeight="1" x14ac:dyDescent="0.25">
      <c r="A276" s="63" t="s">
        <v>207</v>
      </c>
      <c r="B276" s="32">
        <v>18</v>
      </c>
      <c r="C276" s="32">
        <f>X276</f>
        <v>0</v>
      </c>
      <c r="D276" s="32">
        <f>Z276</f>
        <v>0</v>
      </c>
      <c r="E276" s="32">
        <f>AB276</f>
        <v>0</v>
      </c>
      <c r="F276" s="32">
        <f>AD276</f>
        <v>0</v>
      </c>
      <c r="G276" s="32">
        <f>AF276</f>
        <v>0</v>
      </c>
      <c r="H276" s="32">
        <v>2.1</v>
      </c>
      <c r="I276" s="87">
        <f t="shared" si="528"/>
        <v>0</v>
      </c>
      <c r="J276" s="86">
        <f t="shared" si="524"/>
        <v>0</v>
      </c>
      <c r="K276" s="87">
        <v>4</v>
      </c>
      <c r="L276" s="33">
        <v>4.72</v>
      </c>
      <c r="M276" s="34">
        <f t="shared" si="527"/>
        <v>28.82</v>
      </c>
      <c r="N276" s="125">
        <v>46</v>
      </c>
      <c r="O276" s="6"/>
      <c r="P276" s="151"/>
      <c r="Q276" s="21"/>
      <c r="R276" s="107"/>
      <c r="S276" s="113"/>
      <c r="T276" s="112"/>
      <c r="U276" s="36"/>
      <c r="V276" s="84">
        <f t="shared" ref="V276:V331" si="529">U276*V231</f>
        <v>0</v>
      </c>
      <c r="W276" s="36">
        <v>1</v>
      </c>
      <c r="X276" s="78">
        <f t="shared" ref="X276:X331" si="530">W276*X231</f>
        <v>0</v>
      </c>
      <c r="Y276" s="36">
        <v>1</v>
      </c>
      <c r="Z276" s="78">
        <f t="shared" ref="Z276:Z331" si="531">Y276*Z231</f>
        <v>0</v>
      </c>
      <c r="AA276" s="36">
        <v>1</v>
      </c>
      <c r="AB276" s="78">
        <f t="shared" ref="AB276:AB331" si="532">AA276*AB231</f>
        <v>0</v>
      </c>
      <c r="AC276" s="36">
        <v>1</v>
      </c>
      <c r="AD276" s="78">
        <f t="shared" ref="AD276:AD331" si="533">AC276*AD231</f>
        <v>0</v>
      </c>
      <c r="AE276" s="36">
        <v>1</v>
      </c>
      <c r="AF276" s="78">
        <f t="shared" ref="AF276:AF331" si="534">AE276*AF231</f>
        <v>0</v>
      </c>
      <c r="AG276" s="98">
        <f t="shared" ref="AG276:AG294" si="535">V276+X276+Z276+AB276+AD276+AF276</f>
        <v>0</v>
      </c>
      <c r="AH276" s="36">
        <v>1</v>
      </c>
      <c r="AI276" s="106">
        <f t="shared" ref="AI276:AI331" si="536">AH276*AI231</f>
        <v>0</v>
      </c>
      <c r="AJ276" s="115">
        <v>0</v>
      </c>
      <c r="AK276" s="116">
        <v>0</v>
      </c>
      <c r="AL276" s="117">
        <v>0</v>
      </c>
      <c r="AM276" s="118">
        <v>0</v>
      </c>
      <c r="AN276" s="97"/>
      <c r="AO276" s="42">
        <f t="shared" ref="AO276:AO294" si="537">(M276-L276)/100*50</f>
        <v>12.05</v>
      </c>
      <c r="AP276" s="99">
        <f t="shared" ref="AP276:AP294" si="538">(M276-L276)/100*35</f>
        <v>8.4350000000000005</v>
      </c>
      <c r="AQ276" s="104">
        <f t="shared" ref="AQ276:AQ294" si="539">(M276-L276)/100*27.5</f>
        <v>6.6275000000000004</v>
      </c>
      <c r="AR276" s="105">
        <f t="shared" ref="AR276:AR294" si="540">(M276-L276)/100*AR236+AQ276</f>
        <v>9.9028105000000011</v>
      </c>
      <c r="AS276" s="100">
        <f t="shared" ref="AS276:AS294" si="541">(M276-L276)/100*23.5</f>
        <v>5.6635000000000009</v>
      </c>
      <c r="AT276" s="45">
        <f t="shared" ref="AT276:AT294" si="542">(M276-L276)/100*AT236+AS276</f>
        <v>8.4624017000000009</v>
      </c>
      <c r="AU276" s="101">
        <f t="shared" ref="AU276:AU294" si="543">(M276-L276)/100*20.5</f>
        <v>4.9405000000000001</v>
      </c>
      <c r="AV276" s="101">
        <f t="shared" ref="AV276:AV294" si="544">(M276-L276)/100*AV236+AU276</f>
        <v>7.3820951000000008</v>
      </c>
      <c r="AW276" s="44">
        <f t="shared" ref="AW276:AW294" si="545">(M276-L276)/100*16.4</f>
        <v>3.9523999999999999</v>
      </c>
      <c r="AX276" s="44">
        <f t="shared" ref="AX276:AX294" si="546">(M276-L276)/100*AX236+AW276</f>
        <v>5.9056760799999992</v>
      </c>
      <c r="AY276" s="48">
        <f t="shared" ref="AY276:AY294" si="547">(M276-L276)/100*10</f>
        <v>2.41</v>
      </c>
      <c r="AZ276" s="47">
        <f t="shared" ref="AZ276:AZ294" si="548">(M276-L276)/100*5</f>
        <v>1.2050000000000001</v>
      </c>
      <c r="BA276" s="49">
        <f t="shared" ref="BA276:BA294" si="549">(M276-L276)/100*3</f>
        <v>0.72300000000000009</v>
      </c>
      <c r="BB276" s="52">
        <f t="shared" ref="BB276:BB294" si="550">(M276-L276)/100*BB236</f>
        <v>0</v>
      </c>
      <c r="BC276" s="54">
        <f t="shared" ref="BC276:BC294" si="551">(M276-L276)/100*2</f>
        <v>0.48200000000000004</v>
      </c>
      <c r="BD276" s="55">
        <f t="shared" ref="BD276:BD294" si="552">(M276-L276)/100*1</f>
        <v>0.24100000000000002</v>
      </c>
      <c r="BE276" s="56">
        <f t="shared" ref="BE276:BE294" si="553">(M276-L276)/100*1</f>
        <v>0.24100000000000002</v>
      </c>
      <c r="BF276" s="57">
        <f t="shared" ref="BF276:BF294" si="554">(M276-L276)/100*2</f>
        <v>0.48200000000000004</v>
      </c>
      <c r="BG276" s="58">
        <f t="shared" ref="BG276:BG294" si="555">(M276-L276)/100*3</f>
        <v>0.72300000000000009</v>
      </c>
      <c r="BH276" s="5"/>
    </row>
    <row r="277" spans="1:60" s="12" customFormat="1" ht="25.15" customHeight="1" x14ac:dyDescent="0.25">
      <c r="A277" s="63" t="s">
        <v>299</v>
      </c>
      <c r="B277" s="32">
        <v>16.8</v>
      </c>
      <c r="C277" s="32">
        <v>0</v>
      </c>
      <c r="D277" s="32">
        <v>0</v>
      </c>
      <c r="E277" s="32">
        <v>0</v>
      </c>
      <c r="F277" s="32">
        <v>0</v>
      </c>
      <c r="G277" s="32">
        <v>0</v>
      </c>
      <c r="H277" s="32">
        <v>4.4000000000000004</v>
      </c>
      <c r="I277" s="87">
        <f t="shared" si="528"/>
        <v>0</v>
      </c>
      <c r="J277" s="86">
        <f t="shared" si="524"/>
        <v>0</v>
      </c>
      <c r="K277" s="87">
        <f t="shared" ref="K277:K306" si="556">AL277</f>
        <v>0</v>
      </c>
      <c r="L277" s="33">
        <v>7.42</v>
      </c>
      <c r="M277" s="34">
        <f t="shared" si="527"/>
        <v>28.620000000000005</v>
      </c>
      <c r="N277" s="125">
        <v>47</v>
      </c>
      <c r="O277" s="6"/>
      <c r="P277" s="151"/>
      <c r="Q277" s="21"/>
      <c r="R277" s="107"/>
      <c r="S277" s="113"/>
      <c r="T277" s="112"/>
      <c r="U277" s="36"/>
      <c r="V277" s="84">
        <f t="shared" si="529"/>
        <v>0</v>
      </c>
      <c r="W277" s="36">
        <v>2</v>
      </c>
      <c r="X277" s="78">
        <f t="shared" si="530"/>
        <v>0</v>
      </c>
      <c r="Y277" s="36">
        <v>2</v>
      </c>
      <c r="Z277" s="78">
        <f t="shared" si="531"/>
        <v>0</v>
      </c>
      <c r="AA277" s="36">
        <v>2</v>
      </c>
      <c r="AB277" s="78">
        <f t="shared" si="532"/>
        <v>0</v>
      </c>
      <c r="AC277" s="36">
        <v>2</v>
      </c>
      <c r="AD277" s="78">
        <f t="shared" si="533"/>
        <v>0</v>
      </c>
      <c r="AE277" s="36">
        <v>2</v>
      </c>
      <c r="AF277" s="78">
        <f t="shared" si="534"/>
        <v>0</v>
      </c>
      <c r="AG277" s="98">
        <f t="shared" si="535"/>
        <v>0</v>
      </c>
      <c r="AH277" s="36">
        <v>2</v>
      </c>
      <c r="AI277" s="106">
        <f t="shared" si="536"/>
        <v>0</v>
      </c>
      <c r="AJ277" s="115">
        <v>0</v>
      </c>
      <c r="AK277" s="116">
        <v>0</v>
      </c>
      <c r="AL277" s="117">
        <v>0</v>
      </c>
      <c r="AM277" s="118">
        <v>0</v>
      </c>
      <c r="AN277" s="97"/>
      <c r="AO277" s="42">
        <f t="shared" si="537"/>
        <v>10.600000000000001</v>
      </c>
      <c r="AP277" s="99">
        <f t="shared" si="538"/>
        <v>7.4200000000000008</v>
      </c>
      <c r="AQ277" s="104">
        <f t="shared" si="539"/>
        <v>5.830000000000001</v>
      </c>
      <c r="AR277" s="105">
        <f t="shared" si="540"/>
        <v>8.7536284000000002</v>
      </c>
      <c r="AS277" s="100">
        <f t="shared" si="541"/>
        <v>4.9820000000000002</v>
      </c>
      <c r="AT277" s="45">
        <f t="shared" si="542"/>
        <v>7.4803733599999997</v>
      </c>
      <c r="AU277" s="101">
        <f t="shared" si="543"/>
        <v>4.3460000000000001</v>
      </c>
      <c r="AV277" s="101">
        <f t="shared" si="544"/>
        <v>6.5254320799999999</v>
      </c>
      <c r="AW277" s="44">
        <f t="shared" si="545"/>
        <v>3.4767999999999999</v>
      </c>
      <c r="AX277" s="44">
        <f t="shared" si="546"/>
        <v>5.2203456639999999</v>
      </c>
      <c r="AY277" s="48">
        <f t="shared" si="547"/>
        <v>2.12</v>
      </c>
      <c r="AZ277" s="47">
        <f t="shared" si="548"/>
        <v>1.06</v>
      </c>
      <c r="BA277" s="49">
        <f t="shared" si="549"/>
        <v>0.63600000000000012</v>
      </c>
      <c r="BB277" s="52">
        <f t="shared" si="550"/>
        <v>0</v>
      </c>
      <c r="BC277" s="54">
        <f t="shared" si="551"/>
        <v>0.42400000000000004</v>
      </c>
      <c r="BD277" s="55">
        <f t="shared" si="552"/>
        <v>0.21200000000000002</v>
      </c>
      <c r="BE277" s="56">
        <f t="shared" si="553"/>
        <v>0.21200000000000002</v>
      </c>
      <c r="BF277" s="57">
        <f t="shared" si="554"/>
        <v>0.42400000000000004</v>
      </c>
      <c r="BG277" s="58">
        <f t="shared" si="555"/>
        <v>0.63600000000000012</v>
      </c>
      <c r="BH277" s="5"/>
    </row>
    <row r="278" spans="1:60" s="12" customFormat="1" ht="25.15" customHeight="1" x14ac:dyDescent="0.25">
      <c r="A278" s="63" t="s">
        <v>277</v>
      </c>
      <c r="B278" s="32">
        <v>17.2</v>
      </c>
      <c r="C278" s="32">
        <v>0.3</v>
      </c>
      <c r="D278" s="32">
        <v>0</v>
      </c>
      <c r="E278" s="32">
        <v>2.5499999999999998</v>
      </c>
      <c r="F278" s="32">
        <v>0</v>
      </c>
      <c r="G278" s="32">
        <v>0</v>
      </c>
      <c r="H278" s="32">
        <v>4</v>
      </c>
      <c r="I278" s="87">
        <f t="shared" si="528"/>
        <v>0</v>
      </c>
      <c r="J278" s="86">
        <f t="shared" si="524"/>
        <v>0</v>
      </c>
      <c r="K278" s="87">
        <f t="shared" si="556"/>
        <v>0</v>
      </c>
      <c r="L278" s="33">
        <v>4.37</v>
      </c>
      <c r="M278" s="34">
        <f t="shared" si="527"/>
        <v>28.42</v>
      </c>
      <c r="N278" s="125">
        <v>48</v>
      </c>
      <c r="O278" s="6"/>
      <c r="P278" s="151"/>
      <c r="Q278" s="21"/>
      <c r="R278" s="107"/>
      <c r="S278" s="113"/>
      <c r="T278" s="112"/>
      <c r="U278" s="36"/>
      <c r="V278" s="84">
        <f t="shared" si="529"/>
        <v>0</v>
      </c>
      <c r="W278" s="36">
        <v>3</v>
      </c>
      <c r="X278" s="78">
        <f t="shared" si="530"/>
        <v>0</v>
      </c>
      <c r="Y278" s="36">
        <v>3</v>
      </c>
      <c r="Z278" s="78">
        <f t="shared" si="531"/>
        <v>0</v>
      </c>
      <c r="AA278" s="36">
        <v>3</v>
      </c>
      <c r="AB278" s="78">
        <f t="shared" si="532"/>
        <v>0</v>
      </c>
      <c r="AC278" s="36">
        <v>3</v>
      </c>
      <c r="AD278" s="78">
        <f t="shared" si="533"/>
        <v>0</v>
      </c>
      <c r="AE278" s="36">
        <v>3</v>
      </c>
      <c r="AF278" s="78">
        <f t="shared" si="534"/>
        <v>0</v>
      </c>
      <c r="AG278" s="98">
        <f t="shared" si="535"/>
        <v>0</v>
      </c>
      <c r="AH278" s="36">
        <v>3</v>
      </c>
      <c r="AI278" s="106">
        <f t="shared" si="536"/>
        <v>0</v>
      </c>
      <c r="AJ278" s="115">
        <v>0</v>
      </c>
      <c r="AK278" s="116">
        <v>0</v>
      </c>
      <c r="AL278" s="117">
        <v>0</v>
      </c>
      <c r="AM278" s="118">
        <v>0</v>
      </c>
      <c r="AN278" s="97"/>
      <c r="AO278" s="42">
        <f t="shared" si="537"/>
        <v>12.025</v>
      </c>
      <c r="AP278" s="99">
        <f t="shared" si="538"/>
        <v>8.4175000000000004</v>
      </c>
      <c r="AQ278" s="104">
        <f t="shared" si="539"/>
        <v>6.6137500000000005</v>
      </c>
      <c r="AR278" s="105">
        <f t="shared" si="540"/>
        <v>9.5346630843750013</v>
      </c>
      <c r="AS278" s="100">
        <f t="shared" si="541"/>
        <v>5.6517500000000007</v>
      </c>
      <c r="AT278" s="45">
        <f t="shared" si="542"/>
        <v>8.147802999375001</v>
      </c>
      <c r="AU278" s="101">
        <f t="shared" si="543"/>
        <v>4.93025</v>
      </c>
      <c r="AV278" s="101">
        <f t="shared" si="544"/>
        <v>7.1076579356250003</v>
      </c>
      <c r="AW278" s="44">
        <f t="shared" si="545"/>
        <v>3.9441999999999999</v>
      </c>
      <c r="AX278" s="44">
        <f t="shared" si="546"/>
        <v>5.6861263485000002</v>
      </c>
      <c r="AY278" s="48">
        <f t="shared" si="547"/>
        <v>2.4050000000000002</v>
      </c>
      <c r="AZ278" s="47">
        <f t="shared" si="548"/>
        <v>1.2025000000000001</v>
      </c>
      <c r="BA278" s="49">
        <f t="shared" si="549"/>
        <v>0.72150000000000003</v>
      </c>
      <c r="BB278" s="52">
        <f t="shared" si="550"/>
        <v>0</v>
      </c>
      <c r="BC278" s="54">
        <f t="shared" si="551"/>
        <v>0.48100000000000004</v>
      </c>
      <c r="BD278" s="55">
        <f t="shared" si="552"/>
        <v>0.24050000000000002</v>
      </c>
      <c r="BE278" s="56">
        <f t="shared" si="553"/>
        <v>0.24050000000000002</v>
      </c>
      <c r="BF278" s="57">
        <f t="shared" si="554"/>
        <v>0.48100000000000004</v>
      </c>
      <c r="BG278" s="58">
        <f t="shared" si="555"/>
        <v>0.72150000000000003</v>
      </c>
      <c r="BH278" s="5"/>
    </row>
    <row r="279" spans="1:60" s="12" customFormat="1" ht="25.15" customHeight="1" x14ac:dyDescent="0.25">
      <c r="A279" s="63" t="s">
        <v>208</v>
      </c>
      <c r="B279" s="32">
        <v>11.2</v>
      </c>
      <c r="C279" s="32">
        <v>3.9</v>
      </c>
      <c r="D279" s="32">
        <f>Z279</f>
        <v>0</v>
      </c>
      <c r="E279" s="32">
        <f>AB279</f>
        <v>0</v>
      </c>
      <c r="F279" s="32">
        <v>5.2</v>
      </c>
      <c r="G279" s="32">
        <v>1.8</v>
      </c>
      <c r="H279" s="32">
        <v>1.1000000000000001</v>
      </c>
      <c r="I279" s="87">
        <f t="shared" si="528"/>
        <v>0</v>
      </c>
      <c r="J279" s="86">
        <f t="shared" si="524"/>
        <v>0</v>
      </c>
      <c r="K279" s="87">
        <f t="shared" si="556"/>
        <v>0</v>
      </c>
      <c r="L279" s="33">
        <v>4.57</v>
      </c>
      <c r="M279" s="34">
        <f t="shared" si="527"/>
        <v>27.770000000000003</v>
      </c>
      <c r="N279" s="125">
        <v>49</v>
      </c>
      <c r="O279" s="6"/>
      <c r="P279" s="151"/>
      <c r="Q279" s="21"/>
      <c r="R279" s="107"/>
      <c r="S279" s="113"/>
      <c r="T279" s="112"/>
      <c r="U279" s="36"/>
      <c r="V279" s="84">
        <f t="shared" si="529"/>
        <v>0</v>
      </c>
      <c r="W279" s="36">
        <v>4</v>
      </c>
      <c r="X279" s="78">
        <f t="shared" si="530"/>
        <v>0</v>
      </c>
      <c r="Y279" s="36">
        <v>4</v>
      </c>
      <c r="Z279" s="78">
        <f t="shared" si="531"/>
        <v>0</v>
      </c>
      <c r="AA279" s="36">
        <v>4</v>
      </c>
      <c r="AB279" s="78">
        <f t="shared" si="532"/>
        <v>0</v>
      </c>
      <c r="AC279" s="36">
        <v>4</v>
      </c>
      <c r="AD279" s="78">
        <f t="shared" si="533"/>
        <v>0</v>
      </c>
      <c r="AE279" s="36">
        <v>4</v>
      </c>
      <c r="AF279" s="78">
        <f t="shared" si="534"/>
        <v>0</v>
      </c>
      <c r="AG279" s="98">
        <f t="shared" si="535"/>
        <v>0</v>
      </c>
      <c r="AH279" s="36">
        <v>4</v>
      </c>
      <c r="AI279" s="106">
        <f t="shared" si="536"/>
        <v>0</v>
      </c>
      <c r="AJ279" s="115">
        <v>0</v>
      </c>
      <c r="AK279" s="116">
        <v>0</v>
      </c>
      <c r="AL279" s="117">
        <v>0</v>
      </c>
      <c r="AM279" s="118">
        <v>0</v>
      </c>
      <c r="AN279" s="97"/>
      <c r="AO279" s="42">
        <f t="shared" si="537"/>
        <v>11.600000000000001</v>
      </c>
      <c r="AP279" s="99">
        <f t="shared" si="538"/>
        <v>8.120000000000001</v>
      </c>
      <c r="AQ279" s="104">
        <f t="shared" si="539"/>
        <v>6.3800000000000008</v>
      </c>
      <c r="AR279" s="105">
        <f t="shared" si="540"/>
        <v>9.8734951708800018</v>
      </c>
      <c r="AS279" s="100">
        <f t="shared" si="541"/>
        <v>5.4520000000000008</v>
      </c>
      <c r="AT279" s="45">
        <f t="shared" si="542"/>
        <v>8.4373504187520023</v>
      </c>
      <c r="AU279" s="101">
        <f t="shared" si="543"/>
        <v>4.7560000000000011</v>
      </c>
      <c r="AV279" s="101">
        <f t="shared" si="544"/>
        <v>7.3602418546560013</v>
      </c>
      <c r="AW279" s="44">
        <f t="shared" si="545"/>
        <v>3.8048000000000002</v>
      </c>
      <c r="AX279" s="44">
        <f t="shared" si="546"/>
        <v>5.8881934837248009</v>
      </c>
      <c r="AY279" s="48">
        <f t="shared" si="547"/>
        <v>2.3200000000000003</v>
      </c>
      <c r="AZ279" s="47">
        <f t="shared" si="548"/>
        <v>1.1600000000000001</v>
      </c>
      <c r="BA279" s="49">
        <f t="shared" si="549"/>
        <v>0.69600000000000017</v>
      </c>
      <c r="BB279" s="52">
        <f t="shared" si="550"/>
        <v>0</v>
      </c>
      <c r="BC279" s="54">
        <f t="shared" si="551"/>
        <v>0.46400000000000008</v>
      </c>
      <c r="BD279" s="55">
        <f t="shared" si="552"/>
        <v>0.23200000000000004</v>
      </c>
      <c r="BE279" s="56">
        <f t="shared" si="553"/>
        <v>0.23200000000000004</v>
      </c>
      <c r="BF279" s="57">
        <f t="shared" si="554"/>
        <v>0.46400000000000008</v>
      </c>
      <c r="BG279" s="58">
        <f t="shared" si="555"/>
        <v>0.69600000000000017</v>
      </c>
      <c r="BH279" s="5"/>
    </row>
    <row r="280" spans="1:60" s="12" customFormat="1" ht="25.15" customHeight="1" x14ac:dyDescent="0.25">
      <c r="A280" s="63" t="s">
        <v>250</v>
      </c>
      <c r="B280" s="32">
        <v>13.6</v>
      </c>
      <c r="C280" s="32">
        <f>X280</f>
        <v>0</v>
      </c>
      <c r="D280" s="32">
        <f>Z280</f>
        <v>0</v>
      </c>
      <c r="E280" s="32">
        <f>AB280</f>
        <v>0</v>
      </c>
      <c r="F280" s="32">
        <f>AD280</f>
        <v>0</v>
      </c>
      <c r="G280" s="32">
        <v>3.6</v>
      </c>
      <c r="H280" s="32">
        <v>6</v>
      </c>
      <c r="I280" s="87">
        <f t="shared" si="528"/>
        <v>0</v>
      </c>
      <c r="J280" s="86">
        <f t="shared" si="524"/>
        <v>0</v>
      </c>
      <c r="K280" s="87">
        <f t="shared" si="556"/>
        <v>0</v>
      </c>
      <c r="L280" s="33">
        <v>4.5</v>
      </c>
      <c r="M280" s="34">
        <f t="shared" si="527"/>
        <v>27.7</v>
      </c>
      <c r="N280" s="125">
        <v>50</v>
      </c>
      <c r="O280" s="6"/>
      <c r="P280" s="151"/>
      <c r="Q280" s="21"/>
      <c r="R280" s="107"/>
      <c r="S280" s="113"/>
      <c r="T280" s="112"/>
      <c r="U280" s="36"/>
      <c r="V280" s="84">
        <f t="shared" si="529"/>
        <v>0</v>
      </c>
      <c r="W280" s="36">
        <v>5</v>
      </c>
      <c r="X280" s="78">
        <f t="shared" si="530"/>
        <v>0</v>
      </c>
      <c r="Y280" s="36">
        <v>5</v>
      </c>
      <c r="Z280" s="78">
        <f t="shared" si="531"/>
        <v>0</v>
      </c>
      <c r="AA280" s="36">
        <v>5</v>
      </c>
      <c r="AB280" s="78">
        <f t="shared" si="532"/>
        <v>0</v>
      </c>
      <c r="AC280" s="36">
        <v>5</v>
      </c>
      <c r="AD280" s="78">
        <f t="shared" si="533"/>
        <v>0</v>
      </c>
      <c r="AE280" s="36">
        <v>5</v>
      </c>
      <c r="AF280" s="78">
        <f t="shared" si="534"/>
        <v>0</v>
      </c>
      <c r="AG280" s="98">
        <f t="shared" si="535"/>
        <v>0</v>
      </c>
      <c r="AH280" s="36">
        <v>5</v>
      </c>
      <c r="AI280" s="106">
        <f t="shared" si="536"/>
        <v>0</v>
      </c>
      <c r="AJ280" s="115">
        <v>0</v>
      </c>
      <c r="AK280" s="116">
        <v>0</v>
      </c>
      <c r="AL280" s="117">
        <v>0</v>
      </c>
      <c r="AM280" s="118">
        <v>0</v>
      </c>
      <c r="AN280" s="97"/>
      <c r="AO280" s="42">
        <f t="shared" si="537"/>
        <v>11.6</v>
      </c>
      <c r="AP280" s="99">
        <f t="shared" si="538"/>
        <v>8.1199999999999992</v>
      </c>
      <c r="AQ280" s="104">
        <f t="shared" si="539"/>
        <v>6.38</v>
      </c>
      <c r="AR280" s="105">
        <f t="shared" si="540"/>
        <v>9.7737465760000006</v>
      </c>
      <c r="AS280" s="100">
        <f t="shared" si="541"/>
        <v>5.452</v>
      </c>
      <c r="AT280" s="45">
        <f t="shared" si="542"/>
        <v>8.3521107103999999</v>
      </c>
      <c r="AU280" s="101">
        <f t="shared" si="543"/>
        <v>4.7559999999999993</v>
      </c>
      <c r="AV280" s="101">
        <f t="shared" si="544"/>
        <v>7.2858838111999997</v>
      </c>
      <c r="AW280" s="44">
        <f t="shared" si="545"/>
        <v>3.8047999999999993</v>
      </c>
      <c r="AX280" s="44">
        <f t="shared" si="546"/>
        <v>5.8287070489599992</v>
      </c>
      <c r="AY280" s="48">
        <f t="shared" si="547"/>
        <v>2.3199999999999998</v>
      </c>
      <c r="AZ280" s="47">
        <f t="shared" si="548"/>
        <v>1.1599999999999999</v>
      </c>
      <c r="BA280" s="49">
        <f t="shared" si="549"/>
        <v>0.69599999999999995</v>
      </c>
      <c r="BB280" s="52">
        <f t="shared" si="550"/>
        <v>0</v>
      </c>
      <c r="BC280" s="54">
        <f t="shared" si="551"/>
        <v>0.46399999999999997</v>
      </c>
      <c r="BD280" s="55">
        <f t="shared" si="552"/>
        <v>0.23199999999999998</v>
      </c>
      <c r="BE280" s="56">
        <f t="shared" si="553"/>
        <v>0.23199999999999998</v>
      </c>
      <c r="BF280" s="57">
        <f t="shared" si="554"/>
        <v>0.46399999999999997</v>
      </c>
      <c r="BG280" s="58">
        <f t="shared" si="555"/>
        <v>0.69599999999999995</v>
      </c>
      <c r="BH280" s="5"/>
    </row>
    <row r="281" spans="1:60" s="12" customFormat="1" ht="25.15" customHeight="1" x14ac:dyDescent="0.25">
      <c r="A281" s="63" t="s">
        <v>302</v>
      </c>
      <c r="B281" s="32">
        <v>18.8</v>
      </c>
      <c r="C281" s="32">
        <v>0.9</v>
      </c>
      <c r="D281" s="32">
        <v>1.8</v>
      </c>
      <c r="E281" s="32">
        <v>5.4</v>
      </c>
      <c r="F281" s="32">
        <v>0</v>
      </c>
      <c r="G281" s="32">
        <v>0</v>
      </c>
      <c r="H281" s="32">
        <v>0.7</v>
      </c>
      <c r="I281" s="87">
        <f t="shared" si="528"/>
        <v>0</v>
      </c>
      <c r="J281" s="86">
        <f t="shared" si="524"/>
        <v>0</v>
      </c>
      <c r="K281" s="87">
        <f t="shared" si="556"/>
        <v>0</v>
      </c>
      <c r="L281" s="33">
        <f>AM281</f>
        <v>0</v>
      </c>
      <c r="M281" s="34">
        <f t="shared" si="527"/>
        <v>27.599999999999998</v>
      </c>
      <c r="N281" s="125">
        <v>51</v>
      </c>
      <c r="O281" s="6"/>
      <c r="P281" s="151"/>
      <c r="Q281" s="21"/>
      <c r="R281" s="107"/>
      <c r="S281" s="113"/>
      <c r="T281" s="112"/>
      <c r="U281" s="36"/>
      <c r="V281" s="84">
        <f t="shared" si="529"/>
        <v>0</v>
      </c>
      <c r="W281" s="36">
        <v>6</v>
      </c>
      <c r="X281" s="78">
        <f t="shared" si="530"/>
        <v>0</v>
      </c>
      <c r="Y281" s="36">
        <v>6</v>
      </c>
      <c r="Z281" s="78">
        <f t="shared" si="531"/>
        <v>0</v>
      </c>
      <c r="AA281" s="36">
        <v>6</v>
      </c>
      <c r="AB281" s="78">
        <f t="shared" si="532"/>
        <v>0</v>
      </c>
      <c r="AC281" s="36">
        <v>6</v>
      </c>
      <c r="AD281" s="78">
        <f t="shared" si="533"/>
        <v>0</v>
      </c>
      <c r="AE281" s="36">
        <v>6</v>
      </c>
      <c r="AF281" s="78">
        <f t="shared" si="534"/>
        <v>0</v>
      </c>
      <c r="AG281" s="98">
        <f t="shared" si="535"/>
        <v>0</v>
      </c>
      <c r="AH281" s="36">
        <v>6</v>
      </c>
      <c r="AI281" s="106">
        <f t="shared" si="536"/>
        <v>0</v>
      </c>
      <c r="AJ281" s="115">
        <v>0</v>
      </c>
      <c r="AK281" s="116">
        <v>0</v>
      </c>
      <c r="AL281" s="117">
        <v>0</v>
      </c>
      <c r="AM281" s="118">
        <v>0</v>
      </c>
      <c r="AN281" s="97"/>
      <c r="AO281" s="42">
        <f t="shared" si="537"/>
        <v>13.799999999999999</v>
      </c>
      <c r="AP281" s="99">
        <f t="shared" si="538"/>
        <v>9.6599999999999984</v>
      </c>
      <c r="AQ281" s="104">
        <f t="shared" si="539"/>
        <v>7.589999999999999</v>
      </c>
      <c r="AR281" s="105">
        <f t="shared" si="540"/>
        <v>11.5900778532</v>
      </c>
      <c r="AS281" s="100">
        <f t="shared" si="541"/>
        <v>6.4859999999999989</v>
      </c>
      <c r="AT281" s="45">
        <f t="shared" si="542"/>
        <v>9.9042483472799994</v>
      </c>
      <c r="AU281" s="101">
        <f t="shared" si="543"/>
        <v>5.6579999999999995</v>
      </c>
      <c r="AV281" s="101">
        <f t="shared" si="544"/>
        <v>8.6398762178399995</v>
      </c>
      <c r="AW281" s="44">
        <f t="shared" si="545"/>
        <v>4.5263999999999989</v>
      </c>
      <c r="AX281" s="44">
        <f t="shared" si="546"/>
        <v>6.9119009742719992</v>
      </c>
      <c r="AY281" s="48">
        <f t="shared" si="547"/>
        <v>2.76</v>
      </c>
      <c r="AZ281" s="47">
        <f t="shared" si="548"/>
        <v>1.38</v>
      </c>
      <c r="BA281" s="49">
        <f t="shared" si="549"/>
        <v>0.82799999999999985</v>
      </c>
      <c r="BB281" s="52">
        <f t="shared" si="550"/>
        <v>0</v>
      </c>
      <c r="BC281" s="54">
        <f t="shared" si="551"/>
        <v>0.55199999999999994</v>
      </c>
      <c r="BD281" s="55">
        <f t="shared" si="552"/>
        <v>0.27599999999999997</v>
      </c>
      <c r="BE281" s="56">
        <f t="shared" si="553"/>
        <v>0.27599999999999997</v>
      </c>
      <c r="BF281" s="57">
        <f t="shared" si="554"/>
        <v>0.55199999999999994</v>
      </c>
      <c r="BG281" s="58">
        <f t="shared" si="555"/>
        <v>0.82799999999999985</v>
      </c>
      <c r="BH281" s="5"/>
    </row>
    <row r="282" spans="1:60" s="12" customFormat="1" ht="25.15" customHeight="1" x14ac:dyDescent="0.25">
      <c r="A282" s="63" t="s">
        <v>192</v>
      </c>
      <c r="B282" s="32">
        <v>17.2</v>
      </c>
      <c r="C282" s="32">
        <f>X282</f>
        <v>0</v>
      </c>
      <c r="D282" s="32">
        <f>Z282</f>
        <v>0</v>
      </c>
      <c r="E282" s="32">
        <v>3.45</v>
      </c>
      <c r="F282" s="32">
        <f>AD282</f>
        <v>0</v>
      </c>
      <c r="G282" s="32">
        <v>1.8</v>
      </c>
      <c r="H282" s="32">
        <v>1</v>
      </c>
      <c r="I282" s="87">
        <v>4</v>
      </c>
      <c r="J282" s="86">
        <f t="shared" si="524"/>
        <v>0</v>
      </c>
      <c r="K282" s="87">
        <f t="shared" si="556"/>
        <v>0</v>
      </c>
      <c r="L282" s="33">
        <f>AM282</f>
        <v>0</v>
      </c>
      <c r="M282" s="34">
        <f t="shared" si="527"/>
        <v>27.45</v>
      </c>
      <c r="N282" s="125">
        <v>52</v>
      </c>
      <c r="O282" s="6"/>
      <c r="P282" s="151"/>
      <c r="Q282" s="21"/>
      <c r="R282" s="107"/>
      <c r="S282" s="113"/>
      <c r="T282" s="112"/>
      <c r="U282" s="36"/>
      <c r="V282" s="84">
        <f t="shared" si="529"/>
        <v>0</v>
      </c>
      <c r="W282" s="36">
        <v>7</v>
      </c>
      <c r="X282" s="78">
        <f t="shared" si="530"/>
        <v>0</v>
      </c>
      <c r="Y282" s="36">
        <v>7</v>
      </c>
      <c r="Z282" s="78">
        <f t="shared" si="531"/>
        <v>0</v>
      </c>
      <c r="AA282" s="36">
        <v>7</v>
      </c>
      <c r="AB282" s="78">
        <f t="shared" si="532"/>
        <v>0</v>
      </c>
      <c r="AC282" s="36">
        <v>7</v>
      </c>
      <c r="AD282" s="78">
        <f t="shared" si="533"/>
        <v>0</v>
      </c>
      <c r="AE282" s="36">
        <v>7</v>
      </c>
      <c r="AF282" s="78">
        <f t="shared" si="534"/>
        <v>0</v>
      </c>
      <c r="AG282" s="98">
        <f t="shared" si="535"/>
        <v>0</v>
      </c>
      <c r="AH282" s="36">
        <v>7</v>
      </c>
      <c r="AI282" s="106">
        <f t="shared" si="536"/>
        <v>0</v>
      </c>
      <c r="AJ282" s="115">
        <v>0</v>
      </c>
      <c r="AK282" s="116">
        <v>0</v>
      </c>
      <c r="AL282" s="117">
        <v>0</v>
      </c>
      <c r="AM282" s="118">
        <v>0</v>
      </c>
      <c r="AN282" s="97"/>
      <c r="AO282" s="42">
        <f t="shared" si="537"/>
        <v>13.724999999999998</v>
      </c>
      <c r="AP282" s="99">
        <f t="shared" si="538"/>
        <v>9.6074999999999982</v>
      </c>
      <c r="AQ282" s="104">
        <f t="shared" si="539"/>
        <v>7.5487499999999992</v>
      </c>
      <c r="AR282" s="105">
        <f t="shared" si="540"/>
        <v>11.265157497670311</v>
      </c>
      <c r="AS282" s="100">
        <f t="shared" si="541"/>
        <v>6.4507499999999993</v>
      </c>
      <c r="AT282" s="45">
        <f t="shared" si="542"/>
        <v>9.6265891343728107</v>
      </c>
      <c r="AU282" s="101">
        <f t="shared" si="543"/>
        <v>5.6272499999999992</v>
      </c>
      <c r="AV282" s="101">
        <f t="shared" si="544"/>
        <v>8.3976628618996862</v>
      </c>
      <c r="AW282" s="44">
        <f t="shared" si="545"/>
        <v>4.5017999999999994</v>
      </c>
      <c r="AX282" s="44">
        <f t="shared" si="546"/>
        <v>6.718130289519749</v>
      </c>
      <c r="AY282" s="48">
        <f t="shared" si="547"/>
        <v>2.7449999999999997</v>
      </c>
      <c r="AZ282" s="47">
        <f t="shared" si="548"/>
        <v>1.3724999999999998</v>
      </c>
      <c r="BA282" s="49">
        <f t="shared" si="549"/>
        <v>0.8234999999999999</v>
      </c>
      <c r="BB282" s="52">
        <f t="shared" si="550"/>
        <v>0</v>
      </c>
      <c r="BC282" s="54">
        <f t="shared" si="551"/>
        <v>0.54899999999999993</v>
      </c>
      <c r="BD282" s="55">
        <f t="shared" si="552"/>
        <v>0.27449999999999997</v>
      </c>
      <c r="BE282" s="56">
        <f t="shared" si="553"/>
        <v>0.27449999999999997</v>
      </c>
      <c r="BF282" s="57">
        <f t="shared" si="554"/>
        <v>0.54899999999999993</v>
      </c>
      <c r="BG282" s="58">
        <f t="shared" si="555"/>
        <v>0.8234999999999999</v>
      </c>
      <c r="BH282" s="5"/>
    </row>
    <row r="283" spans="1:60" s="12" customFormat="1" ht="25.15" customHeight="1" x14ac:dyDescent="0.25">
      <c r="A283" s="63" t="s">
        <v>245</v>
      </c>
      <c r="B283" s="32">
        <v>19.600000000000001</v>
      </c>
      <c r="C283" s="32">
        <f>X283</f>
        <v>0</v>
      </c>
      <c r="D283" s="32">
        <f>Z283</f>
        <v>0</v>
      </c>
      <c r="E283" s="32">
        <f>AB283</f>
        <v>0</v>
      </c>
      <c r="F283" s="32">
        <f>AD283</f>
        <v>0</v>
      </c>
      <c r="G283" s="32">
        <f>AF283</f>
        <v>0</v>
      </c>
      <c r="H283" s="32">
        <v>2.9</v>
      </c>
      <c r="I283" s="87">
        <f t="shared" ref="I283:I293" si="557">AJ283</f>
        <v>0</v>
      </c>
      <c r="J283" s="86">
        <f t="shared" si="524"/>
        <v>0</v>
      </c>
      <c r="K283" s="87">
        <f t="shared" si="556"/>
        <v>0</v>
      </c>
      <c r="L283" s="33">
        <v>4.91</v>
      </c>
      <c r="M283" s="34">
        <f t="shared" si="527"/>
        <v>27.41</v>
      </c>
      <c r="N283" s="125">
        <v>53</v>
      </c>
      <c r="O283" s="6"/>
      <c r="P283" s="151"/>
      <c r="Q283" s="21"/>
      <c r="R283" s="107"/>
      <c r="S283" s="113"/>
      <c r="T283" s="112"/>
      <c r="U283" s="36"/>
      <c r="V283" s="84">
        <f t="shared" si="529"/>
        <v>0</v>
      </c>
      <c r="W283" s="36">
        <v>8</v>
      </c>
      <c r="X283" s="78">
        <f t="shared" si="530"/>
        <v>0</v>
      </c>
      <c r="Y283" s="36">
        <v>8</v>
      </c>
      <c r="Z283" s="78">
        <f t="shared" si="531"/>
        <v>0</v>
      </c>
      <c r="AA283" s="36">
        <v>8</v>
      </c>
      <c r="AB283" s="78">
        <f t="shared" si="532"/>
        <v>0</v>
      </c>
      <c r="AC283" s="36">
        <v>8</v>
      </c>
      <c r="AD283" s="78">
        <f t="shared" si="533"/>
        <v>0</v>
      </c>
      <c r="AE283" s="36">
        <v>8</v>
      </c>
      <c r="AF283" s="78">
        <f t="shared" si="534"/>
        <v>0</v>
      </c>
      <c r="AG283" s="98">
        <f t="shared" si="535"/>
        <v>0</v>
      </c>
      <c r="AH283" s="36">
        <v>8</v>
      </c>
      <c r="AI283" s="106">
        <f t="shared" si="536"/>
        <v>0</v>
      </c>
      <c r="AJ283" s="115">
        <v>0</v>
      </c>
      <c r="AK283" s="116">
        <v>0</v>
      </c>
      <c r="AL283" s="117">
        <v>0</v>
      </c>
      <c r="AM283" s="118">
        <v>0</v>
      </c>
      <c r="AN283" s="97"/>
      <c r="AO283" s="42">
        <f t="shared" si="537"/>
        <v>11.25</v>
      </c>
      <c r="AP283" s="99">
        <f t="shared" si="538"/>
        <v>7.875</v>
      </c>
      <c r="AQ283" s="104">
        <f t="shared" si="539"/>
        <v>6.1875</v>
      </c>
      <c r="AR283" s="105">
        <f t="shared" si="540"/>
        <v>9.3043538904194989</v>
      </c>
      <c r="AS283" s="100">
        <f t="shared" si="541"/>
        <v>5.2875000000000005</v>
      </c>
      <c r="AT283" s="45">
        <f t="shared" si="542"/>
        <v>7.9509933245403008</v>
      </c>
      <c r="AU283" s="101">
        <f t="shared" si="543"/>
        <v>4.6124999999999998</v>
      </c>
      <c r="AV283" s="101">
        <f t="shared" si="544"/>
        <v>6.9359729001308992</v>
      </c>
      <c r="AW283" s="44">
        <f t="shared" si="545"/>
        <v>3.69</v>
      </c>
      <c r="AX283" s="44">
        <f t="shared" si="546"/>
        <v>5.5487783201047201</v>
      </c>
      <c r="AY283" s="48">
        <f t="shared" si="547"/>
        <v>2.25</v>
      </c>
      <c r="AZ283" s="47">
        <f t="shared" si="548"/>
        <v>1.125</v>
      </c>
      <c r="BA283" s="49">
        <f t="shared" si="549"/>
        <v>0.67500000000000004</v>
      </c>
      <c r="BB283" s="52">
        <f t="shared" si="550"/>
        <v>0</v>
      </c>
      <c r="BC283" s="54">
        <f t="shared" si="551"/>
        <v>0.45</v>
      </c>
      <c r="BD283" s="55">
        <f t="shared" si="552"/>
        <v>0.22500000000000001</v>
      </c>
      <c r="BE283" s="56">
        <f t="shared" si="553"/>
        <v>0.22500000000000001</v>
      </c>
      <c r="BF283" s="57">
        <f t="shared" si="554"/>
        <v>0.45</v>
      </c>
      <c r="BG283" s="58">
        <f t="shared" si="555"/>
        <v>0.67500000000000004</v>
      </c>
      <c r="BH283" s="5"/>
    </row>
    <row r="284" spans="1:60" s="12" customFormat="1" ht="25.15" customHeight="1" x14ac:dyDescent="0.25">
      <c r="A284" s="63" t="s">
        <v>196</v>
      </c>
      <c r="B284" s="32">
        <v>23.6</v>
      </c>
      <c r="C284" s="32">
        <f>X284</f>
        <v>0</v>
      </c>
      <c r="D284" s="32">
        <f>Z284</f>
        <v>0</v>
      </c>
      <c r="E284" s="32">
        <f>AB284</f>
        <v>0</v>
      </c>
      <c r="F284" s="32">
        <f>AD284</f>
        <v>0</v>
      </c>
      <c r="G284" s="32">
        <v>3.6</v>
      </c>
      <c r="H284" s="32">
        <f>AI284</f>
        <v>0</v>
      </c>
      <c r="I284" s="87">
        <f t="shared" si="557"/>
        <v>0</v>
      </c>
      <c r="J284" s="86">
        <f t="shared" si="524"/>
        <v>0</v>
      </c>
      <c r="K284" s="87">
        <f t="shared" si="556"/>
        <v>0</v>
      </c>
      <c r="L284" s="33">
        <f>AM284</f>
        <v>0</v>
      </c>
      <c r="M284" s="34">
        <f t="shared" si="527"/>
        <v>27.200000000000003</v>
      </c>
      <c r="N284" s="125">
        <v>54</v>
      </c>
      <c r="O284" s="6"/>
      <c r="P284" s="151"/>
      <c r="Q284" s="21"/>
      <c r="R284" s="107"/>
      <c r="S284" s="113"/>
      <c r="T284" s="112"/>
      <c r="U284" s="36"/>
      <c r="V284" s="84">
        <f t="shared" si="529"/>
        <v>0</v>
      </c>
      <c r="W284" s="36">
        <v>9</v>
      </c>
      <c r="X284" s="78">
        <f t="shared" si="530"/>
        <v>0</v>
      </c>
      <c r="Y284" s="36">
        <v>9</v>
      </c>
      <c r="Z284" s="78">
        <f t="shared" si="531"/>
        <v>0</v>
      </c>
      <c r="AA284" s="36">
        <v>9</v>
      </c>
      <c r="AB284" s="78">
        <f t="shared" si="532"/>
        <v>0</v>
      </c>
      <c r="AC284" s="36">
        <v>9</v>
      </c>
      <c r="AD284" s="78">
        <f t="shared" si="533"/>
        <v>0</v>
      </c>
      <c r="AE284" s="36">
        <v>9</v>
      </c>
      <c r="AF284" s="78">
        <f t="shared" si="534"/>
        <v>0</v>
      </c>
      <c r="AG284" s="98">
        <f t="shared" si="535"/>
        <v>0</v>
      </c>
      <c r="AH284" s="36">
        <v>9</v>
      </c>
      <c r="AI284" s="106">
        <f t="shared" si="536"/>
        <v>0</v>
      </c>
      <c r="AJ284" s="115">
        <v>0</v>
      </c>
      <c r="AK284" s="116">
        <v>0</v>
      </c>
      <c r="AL284" s="117">
        <v>0</v>
      </c>
      <c r="AM284" s="118">
        <v>0</v>
      </c>
      <c r="AN284" s="97"/>
      <c r="AO284" s="42">
        <f t="shared" si="537"/>
        <v>13.600000000000001</v>
      </c>
      <c r="AP284" s="99">
        <f t="shared" si="538"/>
        <v>9.5200000000000014</v>
      </c>
      <c r="AQ284" s="104">
        <f t="shared" si="539"/>
        <v>7.48</v>
      </c>
      <c r="AR284" s="105">
        <f t="shared" si="540"/>
        <v>10.906203713504</v>
      </c>
      <c r="AS284" s="100">
        <f t="shared" si="541"/>
        <v>6.3920000000000003</v>
      </c>
      <c r="AT284" s="45">
        <f t="shared" si="542"/>
        <v>9.3198468097216001</v>
      </c>
      <c r="AU284" s="101">
        <f t="shared" si="543"/>
        <v>5.5760000000000005</v>
      </c>
      <c r="AV284" s="101">
        <f t="shared" si="544"/>
        <v>8.1300791318848002</v>
      </c>
      <c r="AW284" s="44">
        <f t="shared" si="545"/>
        <v>4.4607999999999999</v>
      </c>
      <c r="AX284" s="44">
        <f t="shared" si="546"/>
        <v>6.5040633055078398</v>
      </c>
      <c r="AY284" s="48">
        <f t="shared" si="547"/>
        <v>2.72</v>
      </c>
      <c r="AZ284" s="47">
        <f t="shared" si="548"/>
        <v>1.36</v>
      </c>
      <c r="BA284" s="49">
        <f t="shared" si="549"/>
        <v>0.81600000000000006</v>
      </c>
      <c r="BB284" s="52">
        <f t="shared" si="550"/>
        <v>0</v>
      </c>
      <c r="BC284" s="54">
        <f t="shared" si="551"/>
        <v>0.54400000000000004</v>
      </c>
      <c r="BD284" s="55">
        <f t="shared" si="552"/>
        <v>0.27200000000000002</v>
      </c>
      <c r="BE284" s="56">
        <f t="shared" si="553"/>
        <v>0.27200000000000002</v>
      </c>
      <c r="BF284" s="57">
        <f t="shared" si="554"/>
        <v>0.54400000000000004</v>
      </c>
      <c r="BG284" s="58">
        <f t="shared" si="555"/>
        <v>0.81600000000000006</v>
      </c>
      <c r="BH284" s="5"/>
    </row>
    <row r="285" spans="1:60" s="12" customFormat="1" ht="25.15" customHeight="1" x14ac:dyDescent="0.25">
      <c r="A285" s="63" t="s">
        <v>255</v>
      </c>
      <c r="B285" s="32">
        <v>20</v>
      </c>
      <c r="C285" s="32">
        <v>0</v>
      </c>
      <c r="D285" s="32">
        <v>0</v>
      </c>
      <c r="E285" s="32">
        <v>0</v>
      </c>
      <c r="F285" s="32">
        <v>0</v>
      </c>
      <c r="G285" s="32">
        <v>3.6</v>
      </c>
      <c r="H285" s="32">
        <v>3.5</v>
      </c>
      <c r="I285" s="87">
        <f t="shared" si="557"/>
        <v>0</v>
      </c>
      <c r="J285" s="86">
        <f t="shared" si="524"/>
        <v>0</v>
      </c>
      <c r="K285" s="87">
        <f t="shared" si="556"/>
        <v>0</v>
      </c>
      <c r="L285" s="33">
        <f>AM285</f>
        <v>0</v>
      </c>
      <c r="M285" s="34">
        <f t="shared" si="527"/>
        <v>27.1</v>
      </c>
      <c r="N285" s="125">
        <v>55</v>
      </c>
      <c r="O285" s="6"/>
      <c r="P285" s="151"/>
      <c r="Q285" s="21"/>
      <c r="R285" s="107"/>
      <c r="S285" s="113"/>
      <c r="T285" s="112"/>
      <c r="U285" s="36"/>
      <c r="V285" s="84">
        <f t="shared" si="529"/>
        <v>0</v>
      </c>
      <c r="W285" s="36">
        <v>10</v>
      </c>
      <c r="X285" s="78">
        <f t="shared" si="530"/>
        <v>0</v>
      </c>
      <c r="Y285" s="36">
        <v>10</v>
      </c>
      <c r="Z285" s="78">
        <f t="shared" si="531"/>
        <v>0</v>
      </c>
      <c r="AA285" s="36">
        <v>10</v>
      </c>
      <c r="AB285" s="78">
        <f t="shared" si="532"/>
        <v>0</v>
      </c>
      <c r="AC285" s="36">
        <v>10</v>
      </c>
      <c r="AD285" s="78">
        <f t="shared" si="533"/>
        <v>0</v>
      </c>
      <c r="AE285" s="36">
        <v>10</v>
      </c>
      <c r="AF285" s="78">
        <f t="shared" si="534"/>
        <v>0</v>
      </c>
      <c r="AG285" s="98">
        <f t="shared" si="535"/>
        <v>0</v>
      </c>
      <c r="AH285" s="36">
        <v>10</v>
      </c>
      <c r="AI285" s="106">
        <f t="shared" si="536"/>
        <v>0</v>
      </c>
      <c r="AJ285" s="115">
        <v>0</v>
      </c>
      <c r="AK285" s="116">
        <v>0</v>
      </c>
      <c r="AL285" s="117">
        <v>0</v>
      </c>
      <c r="AM285" s="118">
        <v>0</v>
      </c>
      <c r="AN285" s="97"/>
      <c r="AO285" s="42">
        <f t="shared" si="537"/>
        <v>13.55</v>
      </c>
      <c r="AP285" s="99">
        <f t="shared" si="538"/>
        <v>9.4850000000000012</v>
      </c>
      <c r="AQ285" s="104">
        <f t="shared" si="539"/>
        <v>7.4525000000000006</v>
      </c>
      <c r="AR285" s="105">
        <f t="shared" si="540"/>
        <v>12.038685407904101</v>
      </c>
      <c r="AS285" s="100">
        <f t="shared" si="541"/>
        <v>6.3685</v>
      </c>
      <c r="AT285" s="45">
        <f t="shared" si="542"/>
        <v>10.287603894027141</v>
      </c>
      <c r="AU285" s="101">
        <f t="shared" si="543"/>
        <v>5.5555000000000003</v>
      </c>
      <c r="AV285" s="101">
        <f t="shared" si="544"/>
        <v>8.9742927586194199</v>
      </c>
      <c r="AW285" s="44">
        <f t="shared" si="545"/>
        <v>4.4443999999999999</v>
      </c>
      <c r="AX285" s="44">
        <f t="shared" si="546"/>
        <v>7.1794342068955359</v>
      </c>
      <c r="AY285" s="48">
        <f t="shared" si="547"/>
        <v>2.71</v>
      </c>
      <c r="AZ285" s="47">
        <f t="shared" si="548"/>
        <v>1.355</v>
      </c>
      <c r="BA285" s="49">
        <f t="shared" si="549"/>
        <v>0.81300000000000006</v>
      </c>
      <c r="BB285" s="52">
        <f t="shared" si="550"/>
        <v>0</v>
      </c>
      <c r="BC285" s="54">
        <f t="shared" si="551"/>
        <v>0.54200000000000004</v>
      </c>
      <c r="BD285" s="55">
        <f t="shared" si="552"/>
        <v>0.27100000000000002</v>
      </c>
      <c r="BE285" s="56">
        <f t="shared" si="553"/>
        <v>0.27100000000000002</v>
      </c>
      <c r="BF285" s="57">
        <f t="shared" si="554"/>
        <v>0.54200000000000004</v>
      </c>
      <c r="BG285" s="58">
        <f t="shared" si="555"/>
        <v>0.81300000000000006</v>
      </c>
      <c r="BH285" s="5"/>
    </row>
    <row r="286" spans="1:60" s="12" customFormat="1" ht="25.15" customHeight="1" x14ac:dyDescent="0.25">
      <c r="A286" s="63" t="s">
        <v>256</v>
      </c>
      <c r="B286" s="32">
        <v>18</v>
      </c>
      <c r="C286" s="32">
        <v>2.1</v>
      </c>
      <c r="D286" s="32">
        <v>0</v>
      </c>
      <c r="E286" s="32">
        <v>0</v>
      </c>
      <c r="F286" s="32">
        <v>0</v>
      </c>
      <c r="G286" s="32">
        <v>0</v>
      </c>
      <c r="H286" s="32">
        <v>2.2000000000000002</v>
      </c>
      <c r="I286" s="87">
        <f t="shared" si="557"/>
        <v>0</v>
      </c>
      <c r="J286" s="86">
        <f t="shared" si="524"/>
        <v>0</v>
      </c>
      <c r="K286" s="87">
        <f t="shared" si="556"/>
        <v>0</v>
      </c>
      <c r="L286" s="33">
        <v>4.71</v>
      </c>
      <c r="M286" s="34">
        <f t="shared" si="527"/>
        <v>27.01</v>
      </c>
      <c r="N286" s="125">
        <v>56</v>
      </c>
      <c r="O286" s="6"/>
      <c r="P286" s="151"/>
      <c r="Q286" s="21"/>
      <c r="R286" s="107"/>
      <c r="S286" s="113"/>
      <c r="T286" s="112"/>
      <c r="U286" s="36"/>
      <c r="V286" s="84">
        <f t="shared" si="529"/>
        <v>0</v>
      </c>
      <c r="W286" s="36">
        <v>11</v>
      </c>
      <c r="X286" s="78">
        <f t="shared" si="530"/>
        <v>0</v>
      </c>
      <c r="Y286" s="36">
        <v>11</v>
      </c>
      <c r="Z286" s="78">
        <f t="shared" si="531"/>
        <v>0</v>
      </c>
      <c r="AA286" s="36">
        <v>11</v>
      </c>
      <c r="AB286" s="78">
        <f t="shared" si="532"/>
        <v>0</v>
      </c>
      <c r="AC286" s="36">
        <v>11</v>
      </c>
      <c r="AD286" s="78">
        <f t="shared" si="533"/>
        <v>0</v>
      </c>
      <c r="AE286" s="36">
        <v>11</v>
      </c>
      <c r="AF286" s="78">
        <f t="shared" si="534"/>
        <v>0</v>
      </c>
      <c r="AG286" s="98">
        <f t="shared" si="535"/>
        <v>0</v>
      </c>
      <c r="AH286" s="36">
        <v>11</v>
      </c>
      <c r="AI286" s="106">
        <f t="shared" si="536"/>
        <v>0</v>
      </c>
      <c r="AJ286" s="115">
        <v>0</v>
      </c>
      <c r="AK286" s="116">
        <v>0</v>
      </c>
      <c r="AL286" s="117">
        <v>0</v>
      </c>
      <c r="AM286" s="118">
        <v>0</v>
      </c>
      <c r="AN286" s="97"/>
      <c r="AO286" s="42">
        <f t="shared" si="537"/>
        <v>11.15</v>
      </c>
      <c r="AP286" s="99">
        <f t="shared" si="538"/>
        <v>7.8049999999999997</v>
      </c>
      <c r="AQ286" s="104">
        <f t="shared" si="539"/>
        <v>6.1325000000000003</v>
      </c>
      <c r="AR286" s="105">
        <f t="shared" si="540"/>
        <v>9.8114665174358944</v>
      </c>
      <c r="AS286" s="100">
        <f t="shared" si="541"/>
        <v>5.2404999999999999</v>
      </c>
      <c r="AT286" s="45">
        <f t="shared" si="542"/>
        <v>8.3843441148997648</v>
      </c>
      <c r="AU286" s="101">
        <f t="shared" si="543"/>
        <v>4.5715000000000003</v>
      </c>
      <c r="AV286" s="101">
        <f t="shared" si="544"/>
        <v>7.3140023129976663</v>
      </c>
      <c r="AW286" s="44">
        <f t="shared" si="545"/>
        <v>3.6571999999999996</v>
      </c>
      <c r="AX286" s="44">
        <f t="shared" si="546"/>
        <v>5.851201850398132</v>
      </c>
      <c r="AY286" s="48">
        <f t="shared" si="547"/>
        <v>2.23</v>
      </c>
      <c r="AZ286" s="47">
        <f t="shared" si="548"/>
        <v>1.115</v>
      </c>
      <c r="BA286" s="49">
        <f t="shared" si="549"/>
        <v>0.66900000000000004</v>
      </c>
      <c r="BB286" s="52">
        <f t="shared" si="550"/>
        <v>0</v>
      </c>
      <c r="BC286" s="54">
        <f t="shared" si="551"/>
        <v>0.44600000000000001</v>
      </c>
      <c r="BD286" s="55">
        <f t="shared" si="552"/>
        <v>0.223</v>
      </c>
      <c r="BE286" s="56">
        <f t="shared" si="553"/>
        <v>0.223</v>
      </c>
      <c r="BF286" s="57">
        <f t="shared" si="554"/>
        <v>0.44600000000000001</v>
      </c>
      <c r="BG286" s="58">
        <f t="shared" si="555"/>
        <v>0.66900000000000004</v>
      </c>
      <c r="BH286" s="5"/>
    </row>
    <row r="287" spans="1:60" s="12" customFormat="1" ht="25.15" customHeight="1" x14ac:dyDescent="0.25">
      <c r="A287" s="63" t="s">
        <v>264</v>
      </c>
      <c r="B287" s="32">
        <v>20.8</v>
      </c>
      <c r="C287" s="32">
        <v>0</v>
      </c>
      <c r="D287" s="32">
        <v>0</v>
      </c>
      <c r="E287" s="32">
        <v>1.05</v>
      </c>
      <c r="F287" s="32">
        <v>0</v>
      </c>
      <c r="G287" s="32">
        <v>1.8</v>
      </c>
      <c r="H287" s="32">
        <v>3.1</v>
      </c>
      <c r="I287" s="87">
        <f t="shared" si="557"/>
        <v>0</v>
      </c>
      <c r="J287" s="86">
        <f t="shared" si="524"/>
        <v>0</v>
      </c>
      <c r="K287" s="87">
        <f t="shared" si="556"/>
        <v>0</v>
      </c>
      <c r="L287" s="33">
        <f>AM287</f>
        <v>0</v>
      </c>
      <c r="M287" s="34">
        <f t="shared" si="527"/>
        <v>26.750000000000004</v>
      </c>
      <c r="N287" s="125">
        <v>57</v>
      </c>
      <c r="O287" s="6"/>
      <c r="P287" s="151"/>
      <c r="Q287" s="21"/>
      <c r="R287" s="107"/>
      <c r="S287" s="113"/>
      <c r="T287" s="112"/>
      <c r="U287" s="36"/>
      <c r="V287" s="84">
        <f t="shared" si="529"/>
        <v>0</v>
      </c>
      <c r="W287" s="36">
        <v>12</v>
      </c>
      <c r="X287" s="78">
        <f t="shared" si="530"/>
        <v>0</v>
      </c>
      <c r="Y287" s="36">
        <v>12</v>
      </c>
      <c r="Z287" s="78">
        <f t="shared" si="531"/>
        <v>0</v>
      </c>
      <c r="AA287" s="36">
        <v>12</v>
      </c>
      <c r="AB287" s="78">
        <f t="shared" si="532"/>
        <v>0</v>
      </c>
      <c r="AC287" s="36">
        <v>12</v>
      </c>
      <c r="AD287" s="78">
        <f t="shared" si="533"/>
        <v>0</v>
      </c>
      <c r="AE287" s="36">
        <v>12</v>
      </c>
      <c r="AF287" s="78">
        <f t="shared" si="534"/>
        <v>0</v>
      </c>
      <c r="AG287" s="98">
        <f t="shared" si="535"/>
        <v>0</v>
      </c>
      <c r="AH287" s="36">
        <v>12</v>
      </c>
      <c r="AI287" s="106">
        <f t="shared" si="536"/>
        <v>0</v>
      </c>
      <c r="AJ287" s="115">
        <v>0</v>
      </c>
      <c r="AK287" s="116">
        <v>0</v>
      </c>
      <c r="AL287" s="117">
        <v>0</v>
      </c>
      <c r="AM287" s="118">
        <v>0</v>
      </c>
      <c r="AN287" s="97"/>
      <c r="AO287" s="42">
        <f t="shared" si="537"/>
        <v>13.375</v>
      </c>
      <c r="AP287" s="99">
        <f t="shared" si="538"/>
        <v>9.3625000000000007</v>
      </c>
      <c r="AQ287" s="104">
        <f t="shared" si="539"/>
        <v>7.3562500000000002</v>
      </c>
      <c r="AR287" s="105">
        <f t="shared" si="540"/>
        <v>10.995596333382641</v>
      </c>
      <c r="AS287" s="100">
        <f t="shared" si="541"/>
        <v>6.2862500000000008</v>
      </c>
      <c r="AT287" s="45">
        <f t="shared" si="542"/>
        <v>9.3962368667088043</v>
      </c>
      <c r="AU287" s="101">
        <f t="shared" si="543"/>
        <v>5.4837500000000006</v>
      </c>
      <c r="AV287" s="101">
        <f t="shared" si="544"/>
        <v>8.1967172667034234</v>
      </c>
      <c r="AW287" s="44">
        <f t="shared" si="545"/>
        <v>4.3869999999999996</v>
      </c>
      <c r="AX287" s="44">
        <f t="shared" si="546"/>
        <v>6.5573738133627391</v>
      </c>
      <c r="AY287" s="48">
        <f t="shared" si="547"/>
        <v>2.6750000000000003</v>
      </c>
      <c r="AZ287" s="47">
        <f t="shared" si="548"/>
        <v>1.3375000000000001</v>
      </c>
      <c r="BA287" s="49">
        <f t="shared" si="549"/>
        <v>0.80249999999999999</v>
      </c>
      <c r="BB287" s="52">
        <f t="shared" si="550"/>
        <v>0</v>
      </c>
      <c r="BC287" s="54">
        <f t="shared" si="551"/>
        <v>0.53500000000000003</v>
      </c>
      <c r="BD287" s="55">
        <f t="shared" si="552"/>
        <v>0.26750000000000002</v>
      </c>
      <c r="BE287" s="56">
        <f t="shared" si="553"/>
        <v>0.26750000000000002</v>
      </c>
      <c r="BF287" s="57">
        <f t="shared" si="554"/>
        <v>0.53500000000000003</v>
      </c>
      <c r="BG287" s="58">
        <f t="shared" si="555"/>
        <v>0.80249999999999999</v>
      </c>
      <c r="BH287" s="5"/>
    </row>
    <row r="288" spans="1:60" s="12" customFormat="1" ht="25.15" customHeight="1" x14ac:dyDescent="0.25">
      <c r="A288" s="63" t="s">
        <v>284</v>
      </c>
      <c r="B288" s="32">
        <v>14.4</v>
      </c>
      <c r="C288" s="32">
        <v>0</v>
      </c>
      <c r="D288" s="32">
        <v>0.2</v>
      </c>
      <c r="E288" s="32">
        <v>2.1</v>
      </c>
      <c r="F288" s="32">
        <v>0</v>
      </c>
      <c r="G288" s="32">
        <v>2.4</v>
      </c>
      <c r="H288" s="32">
        <v>2.2999999999999998</v>
      </c>
      <c r="I288" s="87">
        <f t="shared" si="557"/>
        <v>0</v>
      </c>
      <c r="J288" s="86">
        <f t="shared" si="524"/>
        <v>0</v>
      </c>
      <c r="K288" s="87">
        <f t="shared" si="556"/>
        <v>0</v>
      </c>
      <c r="L288" s="33">
        <v>5.26</v>
      </c>
      <c r="M288" s="34">
        <f t="shared" si="527"/>
        <v>26.659999999999997</v>
      </c>
      <c r="N288" s="125">
        <v>58</v>
      </c>
      <c r="O288" s="6"/>
      <c r="P288" s="151"/>
      <c r="Q288" s="21"/>
      <c r="R288" s="107"/>
      <c r="S288" s="113"/>
      <c r="T288" s="112"/>
      <c r="U288" s="36"/>
      <c r="V288" s="84">
        <f t="shared" si="529"/>
        <v>0</v>
      </c>
      <c r="W288" s="36">
        <v>13</v>
      </c>
      <c r="X288" s="78">
        <f t="shared" si="530"/>
        <v>0</v>
      </c>
      <c r="Y288" s="36">
        <v>13</v>
      </c>
      <c r="Z288" s="78">
        <f t="shared" si="531"/>
        <v>0</v>
      </c>
      <c r="AA288" s="36">
        <v>13</v>
      </c>
      <c r="AB288" s="78">
        <f t="shared" si="532"/>
        <v>0</v>
      </c>
      <c r="AC288" s="36">
        <v>13</v>
      </c>
      <c r="AD288" s="78">
        <f t="shared" si="533"/>
        <v>0</v>
      </c>
      <c r="AE288" s="36">
        <v>13</v>
      </c>
      <c r="AF288" s="78">
        <f t="shared" si="534"/>
        <v>0</v>
      </c>
      <c r="AG288" s="98">
        <f t="shared" si="535"/>
        <v>0</v>
      </c>
      <c r="AH288" s="36">
        <v>13</v>
      </c>
      <c r="AI288" s="106">
        <f t="shared" si="536"/>
        <v>0</v>
      </c>
      <c r="AJ288" s="115">
        <v>0</v>
      </c>
      <c r="AK288" s="116">
        <v>0</v>
      </c>
      <c r="AL288" s="117">
        <v>0</v>
      </c>
      <c r="AM288" s="118">
        <v>0</v>
      </c>
      <c r="AN288" s="97"/>
      <c r="AO288" s="42">
        <f t="shared" si="537"/>
        <v>10.7</v>
      </c>
      <c r="AP288" s="99">
        <f t="shared" si="538"/>
        <v>7.49</v>
      </c>
      <c r="AQ288" s="104">
        <f t="shared" si="539"/>
        <v>5.8849999999999998</v>
      </c>
      <c r="AR288" s="105">
        <f t="shared" si="540"/>
        <v>9.304375538543777</v>
      </c>
      <c r="AS288" s="100">
        <f t="shared" si="541"/>
        <v>5.0289999999999999</v>
      </c>
      <c r="AT288" s="45">
        <f t="shared" si="542"/>
        <v>7.9510118238465015</v>
      </c>
      <c r="AU288" s="101">
        <f t="shared" si="543"/>
        <v>4.3869999999999996</v>
      </c>
      <c r="AV288" s="101">
        <f t="shared" si="544"/>
        <v>6.9359890378235427</v>
      </c>
      <c r="AW288" s="44">
        <f t="shared" si="545"/>
        <v>3.5095999999999998</v>
      </c>
      <c r="AX288" s="44">
        <f t="shared" si="546"/>
        <v>5.5487912302588347</v>
      </c>
      <c r="AY288" s="48">
        <f t="shared" si="547"/>
        <v>2.14</v>
      </c>
      <c r="AZ288" s="47">
        <f t="shared" si="548"/>
        <v>1.07</v>
      </c>
      <c r="BA288" s="49">
        <f t="shared" si="549"/>
        <v>0.64200000000000002</v>
      </c>
      <c r="BB288" s="52">
        <f t="shared" si="550"/>
        <v>0</v>
      </c>
      <c r="BC288" s="54">
        <f t="shared" si="551"/>
        <v>0.42799999999999999</v>
      </c>
      <c r="BD288" s="55">
        <f t="shared" si="552"/>
        <v>0.214</v>
      </c>
      <c r="BE288" s="56">
        <f t="shared" si="553"/>
        <v>0.214</v>
      </c>
      <c r="BF288" s="57">
        <f t="shared" si="554"/>
        <v>0.42799999999999999</v>
      </c>
      <c r="BG288" s="58">
        <f t="shared" si="555"/>
        <v>0.64200000000000002</v>
      </c>
      <c r="BH288" s="5"/>
    </row>
    <row r="289" spans="1:60" s="12" customFormat="1" ht="25.15" customHeight="1" x14ac:dyDescent="0.25">
      <c r="A289" s="63" t="s">
        <v>288</v>
      </c>
      <c r="B289" s="32">
        <v>16</v>
      </c>
      <c r="C289" s="32">
        <v>0</v>
      </c>
      <c r="D289" s="32">
        <v>0</v>
      </c>
      <c r="E289" s="32">
        <v>4.05</v>
      </c>
      <c r="F289" s="32">
        <v>0</v>
      </c>
      <c r="G289" s="32">
        <v>0</v>
      </c>
      <c r="H289" s="32">
        <v>6</v>
      </c>
      <c r="I289" s="87">
        <f t="shared" si="557"/>
        <v>0</v>
      </c>
      <c r="J289" s="86">
        <f t="shared" si="524"/>
        <v>0</v>
      </c>
      <c r="K289" s="87">
        <f t="shared" si="556"/>
        <v>0</v>
      </c>
      <c r="L289" s="33">
        <f>AM289</f>
        <v>0</v>
      </c>
      <c r="M289" s="34">
        <f t="shared" si="527"/>
        <v>26.05</v>
      </c>
      <c r="N289" s="125">
        <v>59</v>
      </c>
      <c r="O289" s="6"/>
      <c r="P289" s="151"/>
      <c r="Q289" s="21"/>
      <c r="R289" s="107"/>
      <c r="S289" s="113"/>
      <c r="T289" s="112"/>
      <c r="U289" s="36"/>
      <c r="V289" s="84">
        <f t="shared" si="529"/>
        <v>0</v>
      </c>
      <c r="W289" s="36">
        <v>14</v>
      </c>
      <c r="X289" s="78">
        <f t="shared" si="530"/>
        <v>0</v>
      </c>
      <c r="Y289" s="36">
        <v>14</v>
      </c>
      <c r="Z289" s="78">
        <f t="shared" si="531"/>
        <v>0</v>
      </c>
      <c r="AA289" s="36">
        <v>14</v>
      </c>
      <c r="AB289" s="78">
        <f t="shared" si="532"/>
        <v>0</v>
      </c>
      <c r="AC289" s="36">
        <v>14</v>
      </c>
      <c r="AD289" s="78">
        <f t="shared" si="533"/>
        <v>0</v>
      </c>
      <c r="AE289" s="36">
        <v>14</v>
      </c>
      <c r="AF289" s="78">
        <f t="shared" si="534"/>
        <v>0</v>
      </c>
      <c r="AG289" s="98">
        <f t="shared" si="535"/>
        <v>0</v>
      </c>
      <c r="AH289" s="36">
        <v>14</v>
      </c>
      <c r="AI289" s="106">
        <f t="shared" si="536"/>
        <v>0</v>
      </c>
      <c r="AJ289" s="115">
        <v>0</v>
      </c>
      <c r="AK289" s="116">
        <v>0</v>
      </c>
      <c r="AL289" s="117">
        <v>0</v>
      </c>
      <c r="AM289" s="118">
        <v>0</v>
      </c>
      <c r="AN289" s="97"/>
      <c r="AO289" s="42">
        <f t="shared" si="537"/>
        <v>13.025</v>
      </c>
      <c r="AP289" s="99">
        <f t="shared" si="538"/>
        <v>9.1174999999999997</v>
      </c>
      <c r="AQ289" s="104">
        <f t="shared" si="539"/>
        <v>7.1637500000000003</v>
      </c>
      <c r="AR289" s="105">
        <f t="shared" si="540"/>
        <v>11.734785541549122</v>
      </c>
      <c r="AS289" s="100">
        <f t="shared" si="541"/>
        <v>6.1217500000000005</v>
      </c>
      <c r="AT289" s="45">
        <f t="shared" si="542"/>
        <v>10.027907644596525</v>
      </c>
      <c r="AU289" s="101">
        <f t="shared" si="543"/>
        <v>5.3402500000000002</v>
      </c>
      <c r="AV289" s="101">
        <f t="shared" si="544"/>
        <v>8.7477492218820743</v>
      </c>
      <c r="AW289" s="44">
        <f t="shared" si="545"/>
        <v>4.2721999999999998</v>
      </c>
      <c r="AX289" s="44">
        <f t="shared" si="546"/>
        <v>6.9981993775056583</v>
      </c>
      <c r="AY289" s="48">
        <f t="shared" si="547"/>
        <v>2.605</v>
      </c>
      <c r="AZ289" s="47">
        <f t="shared" si="548"/>
        <v>1.3025</v>
      </c>
      <c r="BA289" s="49">
        <f t="shared" si="549"/>
        <v>0.78150000000000008</v>
      </c>
      <c r="BB289" s="52">
        <f t="shared" si="550"/>
        <v>0</v>
      </c>
      <c r="BC289" s="54">
        <f t="shared" si="551"/>
        <v>0.52100000000000002</v>
      </c>
      <c r="BD289" s="55">
        <f t="shared" si="552"/>
        <v>0.26050000000000001</v>
      </c>
      <c r="BE289" s="56">
        <f t="shared" si="553"/>
        <v>0.26050000000000001</v>
      </c>
      <c r="BF289" s="57">
        <f t="shared" si="554"/>
        <v>0.52100000000000002</v>
      </c>
      <c r="BG289" s="58">
        <f t="shared" si="555"/>
        <v>0.78150000000000008</v>
      </c>
      <c r="BH289" s="5"/>
    </row>
    <row r="290" spans="1:60" s="12" customFormat="1" ht="25.15" customHeight="1" x14ac:dyDescent="0.25">
      <c r="A290" s="63" t="s">
        <v>274</v>
      </c>
      <c r="B290" s="32">
        <v>8.8000000000000007</v>
      </c>
      <c r="C290" s="32">
        <v>10.5</v>
      </c>
      <c r="D290" s="32">
        <v>0</v>
      </c>
      <c r="E290" s="32">
        <v>5.85</v>
      </c>
      <c r="F290" s="32">
        <v>0</v>
      </c>
      <c r="G290" s="32">
        <v>0</v>
      </c>
      <c r="H290" s="32">
        <v>0.5</v>
      </c>
      <c r="I290" s="87">
        <f t="shared" si="557"/>
        <v>0</v>
      </c>
      <c r="J290" s="86">
        <f t="shared" si="524"/>
        <v>0</v>
      </c>
      <c r="K290" s="87">
        <f t="shared" si="556"/>
        <v>0</v>
      </c>
      <c r="L290" s="33">
        <f>AM290</f>
        <v>0</v>
      </c>
      <c r="M290" s="34">
        <f t="shared" si="527"/>
        <v>25.65</v>
      </c>
      <c r="N290" s="125">
        <v>60</v>
      </c>
      <c r="O290" s="6"/>
      <c r="P290" s="151"/>
      <c r="Q290" s="21"/>
      <c r="R290" s="107"/>
      <c r="S290" s="113"/>
      <c r="T290" s="112"/>
      <c r="U290" s="36"/>
      <c r="V290" s="84">
        <f t="shared" si="529"/>
        <v>0</v>
      </c>
      <c r="W290" s="36">
        <v>15</v>
      </c>
      <c r="X290" s="78">
        <f t="shared" si="530"/>
        <v>0</v>
      </c>
      <c r="Y290" s="36">
        <v>15</v>
      </c>
      <c r="Z290" s="78">
        <f t="shared" si="531"/>
        <v>0</v>
      </c>
      <c r="AA290" s="36">
        <v>15</v>
      </c>
      <c r="AB290" s="78">
        <f t="shared" si="532"/>
        <v>0</v>
      </c>
      <c r="AC290" s="36">
        <v>15</v>
      </c>
      <c r="AD290" s="78">
        <f t="shared" si="533"/>
        <v>0</v>
      </c>
      <c r="AE290" s="36">
        <v>15</v>
      </c>
      <c r="AF290" s="78">
        <f t="shared" si="534"/>
        <v>0</v>
      </c>
      <c r="AG290" s="98">
        <f t="shared" si="535"/>
        <v>0</v>
      </c>
      <c r="AH290" s="36">
        <v>15</v>
      </c>
      <c r="AI290" s="106">
        <f t="shared" si="536"/>
        <v>0</v>
      </c>
      <c r="AJ290" s="115">
        <v>0</v>
      </c>
      <c r="AK290" s="116">
        <v>0</v>
      </c>
      <c r="AL290" s="117">
        <v>0</v>
      </c>
      <c r="AM290" s="118">
        <v>0</v>
      </c>
      <c r="AN290" s="97"/>
      <c r="AO290" s="42">
        <f t="shared" si="537"/>
        <v>12.825000000000001</v>
      </c>
      <c r="AP290" s="99">
        <f t="shared" si="538"/>
        <v>8.9775000000000009</v>
      </c>
      <c r="AQ290" s="104">
        <f t="shared" si="539"/>
        <v>7.05375</v>
      </c>
      <c r="AR290" s="105">
        <f t="shared" si="540"/>
        <v>10.80049827664487</v>
      </c>
      <c r="AS290" s="100">
        <f t="shared" si="541"/>
        <v>6.0277500000000002</v>
      </c>
      <c r="AT290" s="45">
        <f t="shared" si="542"/>
        <v>9.2295167091328878</v>
      </c>
      <c r="AU290" s="101">
        <f t="shared" si="543"/>
        <v>5.2582500000000003</v>
      </c>
      <c r="AV290" s="101">
        <f t="shared" si="544"/>
        <v>8.0512805334989039</v>
      </c>
      <c r="AW290" s="44">
        <f t="shared" si="545"/>
        <v>4.2065999999999999</v>
      </c>
      <c r="AX290" s="44">
        <f t="shared" si="546"/>
        <v>6.4410244267991219</v>
      </c>
      <c r="AY290" s="48">
        <f t="shared" si="547"/>
        <v>2.5649999999999999</v>
      </c>
      <c r="AZ290" s="47">
        <f t="shared" si="548"/>
        <v>1.2825</v>
      </c>
      <c r="BA290" s="49">
        <f t="shared" si="549"/>
        <v>0.76950000000000007</v>
      </c>
      <c r="BB290" s="52">
        <f t="shared" si="550"/>
        <v>0</v>
      </c>
      <c r="BC290" s="54">
        <f t="shared" si="551"/>
        <v>0.51300000000000001</v>
      </c>
      <c r="BD290" s="55">
        <f t="shared" si="552"/>
        <v>0.25650000000000001</v>
      </c>
      <c r="BE290" s="56">
        <f t="shared" si="553"/>
        <v>0.25650000000000001</v>
      </c>
      <c r="BF290" s="57">
        <f t="shared" si="554"/>
        <v>0.51300000000000001</v>
      </c>
      <c r="BG290" s="58">
        <f t="shared" si="555"/>
        <v>0.76950000000000007</v>
      </c>
      <c r="BH290" s="5"/>
    </row>
    <row r="291" spans="1:60" s="12" customFormat="1" ht="25.15" customHeight="1" x14ac:dyDescent="0.25">
      <c r="A291" s="63" t="s">
        <v>290</v>
      </c>
      <c r="B291" s="32">
        <v>16.399999999999999</v>
      </c>
      <c r="C291" s="32">
        <v>0</v>
      </c>
      <c r="D291" s="32">
        <v>0</v>
      </c>
      <c r="E291" s="32">
        <v>2.25</v>
      </c>
      <c r="F291" s="32">
        <v>0</v>
      </c>
      <c r="G291" s="32">
        <v>0</v>
      </c>
      <c r="H291" s="32">
        <v>6</v>
      </c>
      <c r="I291" s="87">
        <f t="shared" si="557"/>
        <v>0</v>
      </c>
      <c r="J291" s="86">
        <f t="shared" si="524"/>
        <v>0</v>
      </c>
      <c r="K291" s="87">
        <f t="shared" si="556"/>
        <v>0</v>
      </c>
      <c r="L291" s="33">
        <f>AM291</f>
        <v>0</v>
      </c>
      <c r="M291" s="34">
        <f t="shared" si="527"/>
        <v>24.65</v>
      </c>
      <c r="N291" s="125">
        <v>61</v>
      </c>
      <c r="O291" s="6"/>
      <c r="P291" s="151"/>
      <c r="Q291" s="21"/>
      <c r="R291" s="107"/>
      <c r="S291" s="113"/>
      <c r="T291" s="112"/>
      <c r="U291" s="36"/>
      <c r="V291" s="84">
        <f t="shared" si="529"/>
        <v>0</v>
      </c>
      <c r="W291" s="36">
        <v>16</v>
      </c>
      <c r="X291" s="78">
        <f t="shared" si="530"/>
        <v>0</v>
      </c>
      <c r="Y291" s="36">
        <v>16</v>
      </c>
      <c r="Z291" s="78">
        <f t="shared" si="531"/>
        <v>0</v>
      </c>
      <c r="AA291" s="36">
        <v>16</v>
      </c>
      <c r="AB291" s="78">
        <f t="shared" si="532"/>
        <v>0</v>
      </c>
      <c r="AC291" s="36">
        <v>16</v>
      </c>
      <c r="AD291" s="78">
        <f t="shared" si="533"/>
        <v>0</v>
      </c>
      <c r="AE291" s="36">
        <v>16</v>
      </c>
      <c r="AF291" s="78">
        <f t="shared" si="534"/>
        <v>0</v>
      </c>
      <c r="AG291" s="98">
        <f t="shared" si="535"/>
        <v>0</v>
      </c>
      <c r="AH291" s="36">
        <v>16</v>
      </c>
      <c r="AI291" s="106">
        <f t="shared" si="536"/>
        <v>0</v>
      </c>
      <c r="AJ291" s="115">
        <v>0</v>
      </c>
      <c r="AK291" s="116">
        <v>0</v>
      </c>
      <c r="AL291" s="117">
        <v>0</v>
      </c>
      <c r="AM291" s="118">
        <v>0</v>
      </c>
      <c r="AN291" s="97"/>
      <c r="AO291" s="42">
        <f t="shared" si="537"/>
        <v>12.324999999999999</v>
      </c>
      <c r="AP291" s="99">
        <f t="shared" si="538"/>
        <v>8.6274999999999995</v>
      </c>
      <c r="AQ291" s="104">
        <f t="shared" si="539"/>
        <v>6.7787499999999996</v>
      </c>
      <c r="AR291" s="105">
        <f t="shared" si="540"/>
        <v>10.051512176694427</v>
      </c>
      <c r="AS291" s="100">
        <f t="shared" si="541"/>
        <v>5.7927499999999998</v>
      </c>
      <c r="AT291" s="45">
        <f t="shared" si="542"/>
        <v>8.5894740419025091</v>
      </c>
      <c r="AU291" s="101">
        <f t="shared" si="543"/>
        <v>5.0532500000000002</v>
      </c>
      <c r="AV291" s="101">
        <f t="shared" si="544"/>
        <v>7.4929454408085725</v>
      </c>
      <c r="AW291" s="44">
        <f t="shared" si="545"/>
        <v>4.0425999999999993</v>
      </c>
      <c r="AX291" s="44">
        <f t="shared" si="546"/>
        <v>5.9943563526468573</v>
      </c>
      <c r="AY291" s="48">
        <f t="shared" si="547"/>
        <v>2.4649999999999999</v>
      </c>
      <c r="AZ291" s="47">
        <f t="shared" si="548"/>
        <v>1.2324999999999999</v>
      </c>
      <c r="BA291" s="49">
        <f t="shared" si="549"/>
        <v>0.73950000000000005</v>
      </c>
      <c r="BB291" s="52">
        <f t="shared" si="550"/>
        <v>0</v>
      </c>
      <c r="BC291" s="54">
        <f t="shared" si="551"/>
        <v>0.49299999999999999</v>
      </c>
      <c r="BD291" s="55">
        <f t="shared" si="552"/>
        <v>0.2465</v>
      </c>
      <c r="BE291" s="56">
        <f t="shared" si="553"/>
        <v>0.2465</v>
      </c>
      <c r="BF291" s="57">
        <f t="shared" si="554"/>
        <v>0.49299999999999999</v>
      </c>
      <c r="BG291" s="58">
        <f t="shared" si="555"/>
        <v>0.73950000000000005</v>
      </c>
      <c r="BH291" s="5"/>
    </row>
    <row r="292" spans="1:60" s="12" customFormat="1" ht="25.15" customHeight="1" x14ac:dyDescent="0.25">
      <c r="A292" s="63" t="s">
        <v>236</v>
      </c>
      <c r="B292" s="32">
        <v>14.8</v>
      </c>
      <c r="C292" s="32">
        <v>5.0999999999999996</v>
      </c>
      <c r="D292" s="32">
        <f>Z292</f>
        <v>0</v>
      </c>
      <c r="E292" s="32">
        <v>4.59</v>
      </c>
      <c r="F292" s="32">
        <f>AD292</f>
        <v>0</v>
      </c>
      <c r="G292" s="32">
        <f>AF292</f>
        <v>0</v>
      </c>
      <c r="H292" s="32">
        <f>AI292</f>
        <v>0</v>
      </c>
      <c r="I292" s="87">
        <f t="shared" si="557"/>
        <v>0</v>
      </c>
      <c r="J292" s="86">
        <f t="shared" ref="J292:J323" si="558">AK292</f>
        <v>0</v>
      </c>
      <c r="K292" s="87">
        <f t="shared" si="556"/>
        <v>0</v>
      </c>
      <c r="L292" s="33">
        <f>AM292</f>
        <v>0</v>
      </c>
      <c r="M292" s="34">
        <f t="shared" si="527"/>
        <v>24.49</v>
      </c>
      <c r="N292" s="125">
        <v>62</v>
      </c>
      <c r="O292" s="6"/>
      <c r="P292" s="151"/>
      <c r="Q292" s="21"/>
      <c r="R292" s="107"/>
      <c r="S292" s="113"/>
      <c r="T292" s="112"/>
      <c r="U292" s="36"/>
      <c r="V292" s="84">
        <f t="shared" si="529"/>
        <v>0</v>
      </c>
      <c r="W292" s="36">
        <v>17</v>
      </c>
      <c r="X292" s="78">
        <f t="shared" si="530"/>
        <v>0</v>
      </c>
      <c r="Y292" s="36">
        <v>17</v>
      </c>
      <c r="Z292" s="78">
        <f t="shared" si="531"/>
        <v>0</v>
      </c>
      <c r="AA292" s="36">
        <v>17</v>
      </c>
      <c r="AB292" s="78">
        <f t="shared" si="532"/>
        <v>0</v>
      </c>
      <c r="AC292" s="36">
        <v>17</v>
      </c>
      <c r="AD292" s="78">
        <f t="shared" si="533"/>
        <v>0</v>
      </c>
      <c r="AE292" s="36">
        <v>17</v>
      </c>
      <c r="AF292" s="78">
        <f t="shared" si="534"/>
        <v>0</v>
      </c>
      <c r="AG292" s="98">
        <f t="shared" si="535"/>
        <v>0</v>
      </c>
      <c r="AH292" s="36">
        <v>17</v>
      </c>
      <c r="AI292" s="106">
        <f t="shared" si="536"/>
        <v>0</v>
      </c>
      <c r="AJ292" s="115">
        <v>0</v>
      </c>
      <c r="AK292" s="116">
        <v>0</v>
      </c>
      <c r="AL292" s="117">
        <v>0</v>
      </c>
      <c r="AM292" s="118">
        <v>0</v>
      </c>
      <c r="AN292" s="97"/>
      <c r="AO292" s="42">
        <f t="shared" si="537"/>
        <v>12.244999999999999</v>
      </c>
      <c r="AP292" s="99">
        <f t="shared" si="538"/>
        <v>8.5714999999999986</v>
      </c>
      <c r="AQ292" s="104">
        <f t="shared" si="539"/>
        <v>6.7347499999999991</v>
      </c>
      <c r="AR292" s="105">
        <f t="shared" si="540"/>
        <v>10.088825207278745</v>
      </c>
      <c r="AS292" s="100">
        <f t="shared" si="541"/>
        <v>5.7551499999999995</v>
      </c>
      <c r="AT292" s="45">
        <f t="shared" si="542"/>
        <v>8.6213597225836569</v>
      </c>
      <c r="AU292" s="101">
        <f t="shared" si="543"/>
        <v>5.0204499999999994</v>
      </c>
      <c r="AV292" s="101">
        <f t="shared" si="544"/>
        <v>7.5207606090623385</v>
      </c>
      <c r="AW292" s="44">
        <f t="shared" si="545"/>
        <v>4.0163599999999997</v>
      </c>
      <c r="AX292" s="44">
        <f t="shared" si="546"/>
        <v>6.0166084872498704</v>
      </c>
      <c r="AY292" s="48">
        <f t="shared" si="547"/>
        <v>2.4489999999999998</v>
      </c>
      <c r="AZ292" s="47">
        <f t="shared" si="548"/>
        <v>1.2244999999999999</v>
      </c>
      <c r="BA292" s="49">
        <f t="shared" si="549"/>
        <v>0.73469999999999991</v>
      </c>
      <c r="BB292" s="52">
        <f t="shared" si="550"/>
        <v>0</v>
      </c>
      <c r="BC292" s="54">
        <f t="shared" si="551"/>
        <v>0.48979999999999996</v>
      </c>
      <c r="BD292" s="55">
        <f t="shared" si="552"/>
        <v>0.24489999999999998</v>
      </c>
      <c r="BE292" s="56">
        <f t="shared" si="553"/>
        <v>0.24489999999999998</v>
      </c>
      <c r="BF292" s="57">
        <f t="shared" si="554"/>
        <v>0.48979999999999996</v>
      </c>
      <c r="BG292" s="58">
        <f t="shared" si="555"/>
        <v>0.73469999999999991</v>
      </c>
      <c r="BH292" s="5"/>
    </row>
    <row r="293" spans="1:60" s="12" customFormat="1" ht="25.15" customHeight="1" x14ac:dyDescent="0.25">
      <c r="A293" s="63" t="s">
        <v>286</v>
      </c>
      <c r="B293" s="32">
        <v>15.2</v>
      </c>
      <c r="C293" s="32">
        <v>0.6</v>
      </c>
      <c r="D293" s="32">
        <v>0</v>
      </c>
      <c r="E293" s="32">
        <v>1.5</v>
      </c>
      <c r="F293" s="32">
        <v>0</v>
      </c>
      <c r="G293" s="32">
        <v>0</v>
      </c>
      <c r="H293" s="32">
        <v>3.1</v>
      </c>
      <c r="I293" s="87">
        <f t="shared" si="557"/>
        <v>0</v>
      </c>
      <c r="J293" s="86">
        <f t="shared" si="558"/>
        <v>0</v>
      </c>
      <c r="K293" s="87">
        <f t="shared" si="556"/>
        <v>0</v>
      </c>
      <c r="L293" s="33">
        <v>4.08</v>
      </c>
      <c r="M293" s="34">
        <f t="shared" si="527"/>
        <v>24.479999999999997</v>
      </c>
      <c r="N293" s="125">
        <v>63</v>
      </c>
      <c r="O293" s="6"/>
      <c r="P293" s="151"/>
      <c r="Q293" s="21"/>
      <c r="R293" s="107"/>
      <c r="S293" s="113"/>
      <c r="T293" s="112"/>
      <c r="U293" s="36"/>
      <c r="V293" s="84">
        <f t="shared" si="529"/>
        <v>0</v>
      </c>
      <c r="W293" s="36">
        <v>18</v>
      </c>
      <c r="X293" s="78">
        <f t="shared" si="530"/>
        <v>0</v>
      </c>
      <c r="Y293" s="36">
        <v>18</v>
      </c>
      <c r="Z293" s="78">
        <f t="shared" si="531"/>
        <v>0</v>
      </c>
      <c r="AA293" s="36">
        <v>18</v>
      </c>
      <c r="AB293" s="78">
        <f t="shared" si="532"/>
        <v>0</v>
      </c>
      <c r="AC293" s="36">
        <v>18</v>
      </c>
      <c r="AD293" s="78">
        <f t="shared" si="533"/>
        <v>0</v>
      </c>
      <c r="AE293" s="36">
        <v>18</v>
      </c>
      <c r="AF293" s="78">
        <f t="shared" si="534"/>
        <v>0</v>
      </c>
      <c r="AG293" s="98">
        <f t="shared" si="535"/>
        <v>0</v>
      </c>
      <c r="AH293" s="36">
        <v>18</v>
      </c>
      <c r="AI293" s="106">
        <f t="shared" si="536"/>
        <v>0</v>
      </c>
      <c r="AJ293" s="115">
        <v>0</v>
      </c>
      <c r="AK293" s="116">
        <v>0</v>
      </c>
      <c r="AL293" s="117">
        <v>0</v>
      </c>
      <c r="AM293" s="118">
        <v>0</v>
      </c>
      <c r="AN293" s="97"/>
      <c r="AO293" s="42">
        <f t="shared" si="537"/>
        <v>10.199999999999999</v>
      </c>
      <c r="AP293" s="99">
        <f t="shared" si="538"/>
        <v>7.14</v>
      </c>
      <c r="AQ293" s="104">
        <f t="shared" si="539"/>
        <v>5.6099999999999994</v>
      </c>
      <c r="AR293" s="105">
        <f t="shared" si="540"/>
        <v>8.5231098326330077</v>
      </c>
      <c r="AS293" s="100">
        <f t="shared" si="541"/>
        <v>4.7939999999999996</v>
      </c>
      <c r="AT293" s="45">
        <f t="shared" si="542"/>
        <v>7.2833847660682061</v>
      </c>
      <c r="AU293" s="101">
        <f t="shared" si="543"/>
        <v>4.1819999999999995</v>
      </c>
      <c r="AV293" s="101">
        <f t="shared" si="544"/>
        <v>6.3535909661446048</v>
      </c>
      <c r="AW293" s="44">
        <f t="shared" si="545"/>
        <v>3.3455999999999997</v>
      </c>
      <c r="AX293" s="44">
        <f t="shared" si="546"/>
        <v>5.0828727729156844</v>
      </c>
      <c r="AY293" s="48">
        <f t="shared" si="547"/>
        <v>2.04</v>
      </c>
      <c r="AZ293" s="47">
        <f t="shared" si="548"/>
        <v>1.02</v>
      </c>
      <c r="BA293" s="49">
        <f t="shared" si="549"/>
        <v>0.61199999999999999</v>
      </c>
      <c r="BB293" s="52">
        <f t="shared" si="550"/>
        <v>0</v>
      </c>
      <c r="BC293" s="54">
        <f t="shared" si="551"/>
        <v>0.40799999999999997</v>
      </c>
      <c r="BD293" s="55">
        <f t="shared" si="552"/>
        <v>0.20399999999999999</v>
      </c>
      <c r="BE293" s="56">
        <f t="shared" si="553"/>
        <v>0.20399999999999999</v>
      </c>
      <c r="BF293" s="57">
        <f t="shared" si="554"/>
        <v>0.40799999999999997</v>
      </c>
      <c r="BG293" s="58">
        <f t="shared" si="555"/>
        <v>0.61199999999999999</v>
      </c>
      <c r="BH293" s="5"/>
    </row>
    <row r="294" spans="1:60" s="12" customFormat="1" ht="25.15" customHeight="1" x14ac:dyDescent="0.25">
      <c r="A294" s="63" t="s">
        <v>262</v>
      </c>
      <c r="B294" s="32">
        <v>18.399999999999999</v>
      </c>
      <c r="C294" s="32">
        <v>0</v>
      </c>
      <c r="D294" s="32">
        <v>0</v>
      </c>
      <c r="E294" s="32">
        <v>0</v>
      </c>
      <c r="F294" s="32">
        <v>0</v>
      </c>
      <c r="G294" s="32">
        <v>1.6</v>
      </c>
      <c r="H294" s="32">
        <v>0</v>
      </c>
      <c r="I294" s="87">
        <v>4</v>
      </c>
      <c r="J294" s="86">
        <f t="shared" si="558"/>
        <v>0</v>
      </c>
      <c r="K294" s="87">
        <f t="shared" si="556"/>
        <v>0</v>
      </c>
      <c r="L294" s="33">
        <f>AM294</f>
        <v>0</v>
      </c>
      <c r="M294" s="34">
        <f t="shared" si="527"/>
        <v>24</v>
      </c>
      <c r="N294" s="125">
        <v>64</v>
      </c>
      <c r="O294" s="6"/>
      <c r="P294" s="151"/>
      <c r="Q294" s="21"/>
      <c r="R294" s="107"/>
      <c r="S294" s="113"/>
      <c r="T294" s="112"/>
      <c r="U294" s="36"/>
      <c r="V294" s="84">
        <f t="shared" si="529"/>
        <v>0</v>
      </c>
      <c r="W294" s="36">
        <v>19</v>
      </c>
      <c r="X294" s="78">
        <f t="shared" si="530"/>
        <v>0</v>
      </c>
      <c r="Y294" s="36">
        <v>19</v>
      </c>
      <c r="Z294" s="78">
        <f t="shared" si="531"/>
        <v>0</v>
      </c>
      <c r="AA294" s="36">
        <v>19</v>
      </c>
      <c r="AB294" s="78">
        <f t="shared" si="532"/>
        <v>0</v>
      </c>
      <c r="AC294" s="36">
        <v>19</v>
      </c>
      <c r="AD294" s="78">
        <f t="shared" si="533"/>
        <v>0</v>
      </c>
      <c r="AE294" s="36">
        <v>19</v>
      </c>
      <c r="AF294" s="78">
        <f t="shared" si="534"/>
        <v>0</v>
      </c>
      <c r="AG294" s="98">
        <f t="shared" si="535"/>
        <v>0</v>
      </c>
      <c r="AH294" s="36">
        <v>19</v>
      </c>
      <c r="AI294" s="106">
        <f t="shared" si="536"/>
        <v>0</v>
      </c>
      <c r="AJ294" s="115">
        <v>0</v>
      </c>
      <c r="AK294" s="116">
        <v>0</v>
      </c>
      <c r="AL294" s="117">
        <v>0</v>
      </c>
      <c r="AM294" s="118">
        <v>0</v>
      </c>
      <c r="AN294" s="97"/>
      <c r="AO294" s="42">
        <f t="shared" si="537"/>
        <v>12</v>
      </c>
      <c r="AP294" s="99">
        <f t="shared" si="538"/>
        <v>8.4</v>
      </c>
      <c r="AQ294" s="104">
        <f t="shared" si="539"/>
        <v>6.6</v>
      </c>
      <c r="AR294" s="105">
        <f t="shared" si="540"/>
        <v>10.440177165029286</v>
      </c>
      <c r="AS294" s="100">
        <f t="shared" si="541"/>
        <v>5.64</v>
      </c>
      <c r="AT294" s="45">
        <f t="shared" si="542"/>
        <v>8.9216059410250264</v>
      </c>
      <c r="AU294" s="101">
        <f t="shared" si="543"/>
        <v>4.92</v>
      </c>
      <c r="AV294" s="101">
        <f t="shared" si="544"/>
        <v>7.7826775230218317</v>
      </c>
      <c r="AW294" s="44">
        <f t="shared" si="545"/>
        <v>3.9359999999999995</v>
      </c>
      <c r="AX294" s="44">
        <f t="shared" si="546"/>
        <v>6.2261420184174643</v>
      </c>
      <c r="AY294" s="48">
        <f t="shared" si="547"/>
        <v>2.4</v>
      </c>
      <c r="AZ294" s="47">
        <f t="shared" si="548"/>
        <v>1.2</v>
      </c>
      <c r="BA294" s="49">
        <f t="shared" si="549"/>
        <v>0.72</v>
      </c>
      <c r="BB294" s="52">
        <f t="shared" si="550"/>
        <v>0</v>
      </c>
      <c r="BC294" s="54">
        <f t="shared" si="551"/>
        <v>0.48</v>
      </c>
      <c r="BD294" s="55">
        <f t="shared" si="552"/>
        <v>0.24</v>
      </c>
      <c r="BE294" s="56">
        <f t="shared" si="553"/>
        <v>0.24</v>
      </c>
      <c r="BF294" s="57">
        <f t="shared" si="554"/>
        <v>0.48</v>
      </c>
      <c r="BG294" s="58">
        <f t="shared" si="555"/>
        <v>0.72</v>
      </c>
      <c r="BH294" s="5"/>
    </row>
    <row r="295" spans="1:60" s="12" customFormat="1" ht="25.15" customHeight="1" x14ac:dyDescent="0.25">
      <c r="A295" s="63" t="s">
        <v>220</v>
      </c>
      <c r="B295" s="32">
        <v>19.2</v>
      </c>
      <c r="C295" s="32">
        <f>X295</f>
        <v>0</v>
      </c>
      <c r="D295" s="32">
        <f>Z295</f>
        <v>0</v>
      </c>
      <c r="E295" s="32">
        <f>AB295</f>
        <v>0</v>
      </c>
      <c r="F295" s="32">
        <f>AD295</f>
        <v>0</v>
      </c>
      <c r="G295" s="32">
        <f>AF295</f>
        <v>0</v>
      </c>
      <c r="H295" s="32">
        <f>AI295</f>
        <v>0</v>
      </c>
      <c r="I295" s="87">
        <f>AJ295</f>
        <v>0</v>
      </c>
      <c r="J295" s="86">
        <f t="shared" si="558"/>
        <v>0</v>
      </c>
      <c r="K295" s="87">
        <f t="shared" si="556"/>
        <v>0</v>
      </c>
      <c r="L295" s="33">
        <v>4.07</v>
      </c>
      <c r="M295" s="34">
        <f t="shared" ref="M295:M311" si="559">SUM(B295:L295)</f>
        <v>23.27</v>
      </c>
      <c r="N295" s="125">
        <v>65</v>
      </c>
      <c r="O295" s="6"/>
      <c r="P295" s="151"/>
      <c r="Q295" s="21"/>
      <c r="R295" s="107"/>
      <c r="S295" s="113"/>
      <c r="T295" s="112"/>
      <c r="U295" s="36"/>
      <c r="V295" s="84">
        <f t="shared" si="529"/>
        <v>0</v>
      </c>
      <c r="W295" s="36">
        <v>20</v>
      </c>
      <c r="X295" s="78">
        <f t="shared" si="530"/>
        <v>0</v>
      </c>
      <c r="Y295" s="36">
        <v>20</v>
      </c>
      <c r="Z295" s="78">
        <f t="shared" si="531"/>
        <v>0</v>
      </c>
      <c r="AA295" s="36">
        <v>20</v>
      </c>
      <c r="AB295" s="78">
        <f t="shared" si="532"/>
        <v>0</v>
      </c>
      <c r="AC295" s="36">
        <v>20</v>
      </c>
      <c r="AD295" s="78">
        <f t="shared" si="533"/>
        <v>0</v>
      </c>
      <c r="AE295" s="36">
        <v>20</v>
      </c>
      <c r="AF295" s="78">
        <f t="shared" si="534"/>
        <v>0</v>
      </c>
      <c r="AG295" s="98">
        <f t="shared" ref="AG295:AG324" si="560">V295+X295+Z295+AB295+AD295+AF295</f>
        <v>0</v>
      </c>
      <c r="AH295" s="36">
        <v>20</v>
      </c>
      <c r="AI295" s="106">
        <f t="shared" si="536"/>
        <v>0</v>
      </c>
      <c r="AJ295" s="115">
        <v>0</v>
      </c>
      <c r="AK295" s="116">
        <v>0</v>
      </c>
      <c r="AL295" s="117">
        <v>0</v>
      </c>
      <c r="AM295" s="118">
        <v>0</v>
      </c>
      <c r="AN295" s="97"/>
      <c r="AO295" s="42">
        <f t="shared" ref="AO295:AO324" si="561">(M295-L295)/100*50</f>
        <v>9.6</v>
      </c>
      <c r="AP295" s="99">
        <f t="shared" ref="AP295:AP324" si="562">(M295-L295)/100*35</f>
        <v>6.72</v>
      </c>
      <c r="AQ295" s="104">
        <f t="shared" ref="AQ295:AQ324" si="563">(M295-L295)/100*27.5</f>
        <v>5.28</v>
      </c>
      <c r="AR295" s="105">
        <f t="shared" ref="AR295:AR324" si="564">(M295-L295)/100*AR255+AQ295</f>
        <v>7.245121601700844</v>
      </c>
      <c r="AS295" s="100">
        <f t="shared" ref="AS295:AS324" si="565">(M295-L295)/100*23.5</f>
        <v>4.5120000000000005</v>
      </c>
      <c r="AT295" s="45">
        <f t="shared" ref="AT295:AT324" si="566">(M295-L295)/100*AT255+AS295</f>
        <v>6.1912857323625392</v>
      </c>
      <c r="AU295" s="101">
        <f t="shared" ref="AU295:AU324" si="567">(M295-L295)/100*20.5</f>
        <v>3.9359999999999999</v>
      </c>
      <c r="AV295" s="101">
        <f t="shared" ref="AV295:AV324" si="568">(M295-L295)/100*AV255+AU295</f>
        <v>5.4009088303588104</v>
      </c>
      <c r="AW295" s="44">
        <f t="shared" ref="AW295:AW324" si="569">(M295-L295)/100*16.4</f>
        <v>3.1487999999999996</v>
      </c>
      <c r="AX295" s="44">
        <f t="shared" ref="AX295:AX324" si="570">(M295-L295)/100*AX255+AW295</f>
        <v>4.3207270642870483</v>
      </c>
      <c r="AY295" s="48">
        <f t="shared" ref="AY295:AY324" si="571">(M295-L295)/100*10</f>
        <v>1.92</v>
      </c>
      <c r="AZ295" s="47">
        <f t="shared" ref="AZ295:AZ324" si="572">(M295-L295)/100*5</f>
        <v>0.96</v>
      </c>
      <c r="BA295" s="49">
        <f t="shared" ref="BA295:BA324" si="573">(M295-L295)/100*3</f>
        <v>0.57600000000000007</v>
      </c>
      <c r="BB295" s="52">
        <f t="shared" ref="BB295:BB324" si="574">(M295-L295)/100*BB255</f>
        <v>0</v>
      </c>
      <c r="BC295" s="54">
        <f t="shared" ref="BC295:BC324" si="575">(M295-L295)/100*2</f>
        <v>0.38400000000000001</v>
      </c>
      <c r="BD295" s="55">
        <f t="shared" ref="BD295:BD324" si="576">(M295-L295)/100*1</f>
        <v>0.192</v>
      </c>
      <c r="BE295" s="56">
        <f t="shared" ref="BE295:BE324" si="577">(M295-L295)/100*1</f>
        <v>0.192</v>
      </c>
      <c r="BF295" s="57">
        <f t="shared" ref="BF295:BF324" si="578">(M295-L295)/100*2</f>
        <v>0.38400000000000001</v>
      </c>
      <c r="BG295" s="58">
        <f t="shared" ref="BG295:BG324" si="579">(M295-L295)/100*3</f>
        <v>0.57600000000000007</v>
      </c>
      <c r="BH295" s="5"/>
    </row>
    <row r="296" spans="1:60" s="12" customFormat="1" ht="25.15" customHeight="1" x14ac:dyDescent="0.25">
      <c r="A296" s="63" t="s">
        <v>240</v>
      </c>
      <c r="B296" s="32">
        <v>11.6</v>
      </c>
      <c r="C296" s="32">
        <v>10.8</v>
      </c>
      <c r="D296" s="32">
        <f>Z296</f>
        <v>0</v>
      </c>
      <c r="E296" s="32">
        <f>AB296</f>
        <v>0</v>
      </c>
      <c r="F296" s="32">
        <f>AD296</f>
        <v>0</v>
      </c>
      <c r="G296" s="32">
        <f>AF296</f>
        <v>0</v>
      </c>
      <c r="H296" s="32">
        <f>AI296</f>
        <v>0</v>
      </c>
      <c r="I296" s="87">
        <f>AJ296</f>
        <v>0</v>
      </c>
      <c r="J296" s="86">
        <f t="shared" si="558"/>
        <v>0</v>
      </c>
      <c r="K296" s="87">
        <f t="shared" si="556"/>
        <v>0</v>
      </c>
      <c r="L296" s="33">
        <f>AM296</f>
        <v>0</v>
      </c>
      <c r="M296" s="34">
        <f t="shared" si="559"/>
        <v>22.4</v>
      </c>
      <c r="N296" s="125">
        <v>66</v>
      </c>
      <c r="O296" s="6"/>
      <c r="P296" s="151"/>
      <c r="Q296" s="21"/>
      <c r="R296" s="107"/>
      <c r="S296" s="113"/>
      <c r="T296" s="112"/>
      <c r="U296" s="36"/>
      <c r="V296" s="84">
        <f t="shared" si="529"/>
        <v>0</v>
      </c>
      <c r="W296" s="36">
        <v>21</v>
      </c>
      <c r="X296" s="78">
        <f t="shared" si="530"/>
        <v>0</v>
      </c>
      <c r="Y296" s="36">
        <v>21</v>
      </c>
      <c r="Z296" s="78">
        <f t="shared" si="531"/>
        <v>0</v>
      </c>
      <c r="AA296" s="36">
        <v>21</v>
      </c>
      <c r="AB296" s="78">
        <f t="shared" si="532"/>
        <v>0</v>
      </c>
      <c r="AC296" s="36">
        <v>21</v>
      </c>
      <c r="AD296" s="78">
        <f t="shared" si="533"/>
        <v>0</v>
      </c>
      <c r="AE296" s="36">
        <v>21</v>
      </c>
      <c r="AF296" s="78">
        <f t="shared" si="534"/>
        <v>0</v>
      </c>
      <c r="AG296" s="98">
        <f t="shared" si="560"/>
        <v>0</v>
      </c>
      <c r="AH296" s="36">
        <v>21</v>
      </c>
      <c r="AI296" s="106">
        <f t="shared" si="536"/>
        <v>0</v>
      </c>
      <c r="AJ296" s="115">
        <v>0</v>
      </c>
      <c r="AK296" s="116">
        <v>0</v>
      </c>
      <c r="AL296" s="117">
        <v>0</v>
      </c>
      <c r="AM296" s="118">
        <v>0</v>
      </c>
      <c r="AN296" s="97"/>
      <c r="AO296" s="42">
        <f t="shared" si="561"/>
        <v>11.2</v>
      </c>
      <c r="AP296" s="99">
        <f t="shared" si="562"/>
        <v>7.839999999999999</v>
      </c>
      <c r="AQ296" s="104">
        <f t="shared" si="563"/>
        <v>6.1599999999999993</v>
      </c>
      <c r="AR296" s="105">
        <f t="shared" si="564"/>
        <v>9.6296660443358313</v>
      </c>
      <c r="AS296" s="100">
        <f t="shared" si="565"/>
        <v>5.2639999999999993</v>
      </c>
      <c r="AT296" s="45">
        <f t="shared" si="566"/>
        <v>8.2289873469778918</v>
      </c>
      <c r="AU296" s="101">
        <f t="shared" si="567"/>
        <v>4.5919999999999996</v>
      </c>
      <c r="AV296" s="101">
        <f t="shared" si="568"/>
        <v>7.1784783239594381</v>
      </c>
      <c r="AW296" s="44">
        <f t="shared" si="569"/>
        <v>3.6735999999999991</v>
      </c>
      <c r="AX296" s="44">
        <f t="shared" si="570"/>
        <v>5.742782659167549</v>
      </c>
      <c r="AY296" s="48">
        <f t="shared" si="571"/>
        <v>2.2399999999999998</v>
      </c>
      <c r="AZ296" s="47">
        <f t="shared" si="572"/>
        <v>1.1199999999999999</v>
      </c>
      <c r="BA296" s="49">
        <f t="shared" si="573"/>
        <v>0.67199999999999993</v>
      </c>
      <c r="BB296" s="52">
        <f t="shared" si="574"/>
        <v>0</v>
      </c>
      <c r="BC296" s="54">
        <f t="shared" si="575"/>
        <v>0.44799999999999995</v>
      </c>
      <c r="BD296" s="55">
        <f t="shared" si="576"/>
        <v>0.22399999999999998</v>
      </c>
      <c r="BE296" s="56">
        <f t="shared" si="577"/>
        <v>0.22399999999999998</v>
      </c>
      <c r="BF296" s="57">
        <f t="shared" si="578"/>
        <v>0.44799999999999995</v>
      </c>
      <c r="BG296" s="58">
        <f t="shared" si="579"/>
        <v>0.67199999999999993</v>
      </c>
      <c r="BH296" s="5"/>
    </row>
    <row r="297" spans="1:60" s="12" customFormat="1" ht="25.15" customHeight="1" x14ac:dyDescent="0.25">
      <c r="A297" s="63" t="s">
        <v>203</v>
      </c>
      <c r="B297" s="32">
        <v>6</v>
      </c>
      <c r="C297" s="32">
        <f>X297</f>
        <v>0</v>
      </c>
      <c r="D297" s="32">
        <f>Z297</f>
        <v>0</v>
      </c>
      <c r="E297" s="32">
        <v>8.4</v>
      </c>
      <c r="F297" s="32">
        <f>AD297</f>
        <v>0</v>
      </c>
      <c r="G297" s="32">
        <v>1.8</v>
      </c>
      <c r="H297" s="32">
        <v>6</v>
      </c>
      <c r="I297" s="87">
        <f t="shared" ref="I297:I331" si="580">AJ297</f>
        <v>0</v>
      </c>
      <c r="J297" s="86">
        <f t="shared" si="558"/>
        <v>0</v>
      </c>
      <c r="K297" s="87">
        <f t="shared" si="556"/>
        <v>0</v>
      </c>
      <c r="L297" s="33">
        <f>AM297</f>
        <v>0</v>
      </c>
      <c r="M297" s="34">
        <f t="shared" si="559"/>
        <v>22.2</v>
      </c>
      <c r="N297" s="125">
        <v>67</v>
      </c>
      <c r="O297" s="6"/>
      <c r="P297" s="151"/>
      <c r="Q297" s="21"/>
      <c r="R297" s="107"/>
      <c r="S297" s="113"/>
      <c r="T297" s="112"/>
      <c r="U297" s="36"/>
      <c r="V297" s="84">
        <f t="shared" si="529"/>
        <v>0</v>
      </c>
      <c r="W297" s="36">
        <v>22</v>
      </c>
      <c r="X297" s="78">
        <f t="shared" si="530"/>
        <v>0</v>
      </c>
      <c r="Y297" s="36">
        <v>22</v>
      </c>
      <c r="Z297" s="78">
        <f t="shared" si="531"/>
        <v>0</v>
      </c>
      <c r="AA297" s="36">
        <v>22</v>
      </c>
      <c r="AB297" s="78">
        <f t="shared" si="532"/>
        <v>0</v>
      </c>
      <c r="AC297" s="36">
        <v>22</v>
      </c>
      <c r="AD297" s="78">
        <f t="shared" si="533"/>
        <v>0</v>
      </c>
      <c r="AE297" s="36">
        <v>22</v>
      </c>
      <c r="AF297" s="78">
        <f t="shared" si="534"/>
        <v>0</v>
      </c>
      <c r="AG297" s="98">
        <f t="shared" si="560"/>
        <v>0</v>
      </c>
      <c r="AH297" s="36">
        <v>22</v>
      </c>
      <c r="AI297" s="106">
        <f t="shared" si="536"/>
        <v>0</v>
      </c>
      <c r="AJ297" s="115">
        <v>0</v>
      </c>
      <c r="AK297" s="116">
        <v>0</v>
      </c>
      <c r="AL297" s="117">
        <v>0</v>
      </c>
      <c r="AM297" s="118">
        <v>0</v>
      </c>
      <c r="AN297" s="97"/>
      <c r="AO297" s="42">
        <f t="shared" si="561"/>
        <v>11.1</v>
      </c>
      <c r="AP297" s="99">
        <f t="shared" si="562"/>
        <v>7.7700000000000005</v>
      </c>
      <c r="AQ297" s="104">
        <f t="shared" si="563"/>
        <v>6.1050000000000004</v>
      </c>
      <c r="AR297" s="105">
        <f t="shared" si="564"/>
        <v>9.5924559997526586</v>
      </c>
      <c r="AS297" s="100">
        <f t="shared" si="565"/>
        <v>5.2169999999999996</v>
      </c>
      <c r="AT297" s="45">
        <f t="shared" si="566"/>
        <v>8.1971896725159077</v>
      </c>
      <c r="AU297" s="101">
        <f t="shared" si="567"/>
        <v>4.5510000000000002</v>
      </c>
      <c r="AV297" s="101">
        <f t="shared" si="568"/>
        <v>7.1507399270883463</v>
      </c>
      <c r="AW297" s="44">
        <f t="shared" si="569"/>
        <v>3.6407999999999996</v>
      </c>
      <c r="AX297" s="44">
        <f t="shared" si="570"/>
        <v>5.7205919416706763</v>
      </c>
      <c r="AY297" s="48">
        <f t="shared" si="571"/>
        <v>2.2200000000000002</v>
      </c>
      <c r="AZ297" s="47">
        <f t="shared" si="572"/>
        <v>1.1100000000000001</v>
      </c>
      <c r="BA297" s="49">
        <f t="shared" si="573"/>
        <v>0.66600000000000004</v>
      </c>
      <c r="BB297" s="52">
        <f t="shared" si="574"/>
        <v>0</v>
      </c>
      <c r="BC297" s="54">
        <f t="shared" si="575"/>
        <v>0.44400000000000001</v>
      </c>
      <c r="BD297" s="55">
        <f t="shared" si="576"/>
        <v>0.222</v>
      </c>
      <c r="BE297" s="56">
        <f t="shared" si="577"/>
        <v>0.222</v>
      </c>
      <c r="BF297" s="57">
        <f t="shared" si="578"/>
        <v>0.44400000000000001</v>
      </c>
      <c r="BG297" s="58">
        <f t="shared" si="579"/>
        <v>0.66600000000000004</v>
      </c>
      <c r="BH297" s="5"/>
    </row>
    <row r="298" spans="1:60" s="12" customFormat="1" ht="25.15" customHeight="1" x14ac:dyDescent="0.25">
      <c r="A298" s="63" t="s">
        <v>272</v>
      </c>
      <c r="B298" s="32">
        <v>6</v>
      </c>
      <c r="C298" s="32">
        <v>0</v>
      </c>
      <c r="D298" s="32">
        <v>0</v>
      </c>
      <c r="E298" s="32">
        <v>11.25</v>
      </c>
      <c r="F298" s="32">
        <v>0</v>
      </c>
      <c r="G298" s="32">
        <v>0</v>
      </c>
      <c r="H298" s="32">
        <v>0.9</v>
      </c>
      <c r="I298" s="87">
        <f t="shared" si="580"/>
        <v>0</v>
      </c>
      <c r="J298" s="86">
        <f t="shared" si="558"/>
        <v>0</v>
      </c>
      <c r="K298" s="87">
        <f t="shared" si="556"/>
        <v>0</v>
      </c>
      <c r="L298" s="33">
        <v>3.77</v>
      </c>
      <c r="M298" s="34">
        <f t="shared" si="559"/>
        <v>21.919999999999998</v>
      </c>
      <c r="N298" s="125">
        <v>68</v>
      </c>
      <c r="O298" s="6"/>
      <c r="P298" s="151"/>
      <c r="Q298" s="21"/>
      <c r="R298" s="107"/>
      <c r="S298" s="113"/>
      <c r="T298" s="112"/>
      <c r="U298" s="36"/>
      <c r="V298" s="84">
        <f t="shared" si="529"/>
        <v>0</v>
      </c>
      <c r="W298" s="36">
        <v>23</v>
      </c>
      <c r="X298" s="78">
        <f t="shared" si="530"/>
        <v>0</v>
      </c>
      <c r="Y298" s="36">
        <v>23</v>
      </c>
      <c r="Z298" s="78">
        <f t="shared" si="531"/>
        <v>0</v>
      </c>
      <c r="AA298" s="36">
        <v>23</v>
      </c>
      <c r="AB298" s="78">
        <f t="shared" si="532"/>
        <v>0</v>
      </c>
      <c r="AC298" s="36">
        <v>23</v>
      </c>
      <c r="AD298" s="78">
        <f t="shared" si="533"/>
        <v>0</v>
      </c>
      <c r="AE298" s="36">
        <v>23</v>
      </c>
      <c r="AF298" s="78">
        <f t="shared" si="534"/>
        <v>0</v>
      </c>
      <c r="AG298" s="98">
        <f t="shared" si="560"/>
        <v>0</v>
      </c>
      <c r="AH298" s="36">
        <v>23</v>
      </c>
      <c r="AI298" s="106">
        <f t="shared" si="536"/>
        <v>0</v>
      </c>
      <c r="AJ298" s="115">
        <v>0</v>
      </c>
      <c r="AK298" s="116">
        <v>0</v>
      </c>
      <c r="AL298" s="117">
        <v>0</v>
      </c>
      <c r="AM298" s="118">
        <v>0</v>
      </c>
      <c r="AN298" s="97"/>
      <c r="AO298" s="42">
        <f t="shared" si="561"/>
        <v>9.0749999999999993</v>
      </c>
      <c r="AP298" s="99">
        <f t="shared" si="562"/>
        <v>6.3525</v>
      </c>
      <c r="AQ298" s="104">
        <f t="shared" si="563"/>
        <v>4.99125</v>
      </c>
      <c r="AR298" s="105">
        <f t="shared" si="564"/>
        <v>7.4467144181076073</v>
      </c>
      <c r="AS298" s="100">
        <f t="shared" si="565"/>
        <v>4.26525</v>
      </c>
      <c r="AT298" s="45">
        <f t="shared" si="566"/>
        <v>6.3635559572919549</v>
      </c>
      <c r="AU298" s="101">
        <f t="shared" si="567"/>
        <v>3.7207499999999998</v>
      </c>
      <c r="AV298" s="101">
        <f t="shared" si="568"/>
        <v>5.5511871116802158</v>
      </c>
      <c r="AW298" s="44">
        <f t="shared" si="569"/>
        <v>2.9765999999999995</v>
      </c>
      <c r="AX298" s="44">
        <f t="shared" si="570"/>
        <v>4.4409496893441718</v>
      </c>
      <c r="AY298" s="48">
        <f t="shared" si="571"/>
        <v>1.8149999999999999</v>
      </c>
      <c r="AZ298" s="47">
        <f t="shared" si="572"/>
        <v>0.90749999999999997</v>
      </c>
      <c r="BA298" s="49">
        <f t="shared" si="573"/>
        <v>0.54449999999999998</v>
      </c>
      <c r="BB298" s="52">
        <f t="shared" si="574"/>
        <v>0</v>
      </c>
      <c r="BC298" s="54">
        <f t="shared" si="575"/>
        <v>0.36299999999999999</v>
      </c>
      <c r="BD298" s="55">
        <f t="shared" si="576"/>
        <v>0.18149999999999999</v>
      </c>
      <c r="BE298" s="56">
        <f t="shared" si="577"/>
        <v>0.18149999999999999</v>
      </c>
      <c r="BF298" s="57">
        <f t="shared" si="578"/>
        <v>0.36299999999999999</v>
      </c>
      <c r="BG298" s="58">
        <f t="shared" si="579"/>
        <v>0.54449999999999998</v>
      </c>
      <c r="BH298" s="5"/>
    </row>
    <row r="299" spans="1:60" s="12" customFormat="1" ht="25.15" customHeight="1" x14ac:dyDescent="0.25">
      <c r="A299" s="63" t="s">
        <v>219</v>
      </c>
      <c r="B299" s="32">
        <f>V299</f>
        <v>0</v>
      </c>
      <c r="C299" s="32">
        <v>5.4</v>
      </c>
      <c r="D299" s="32">
        <f>Z299</f>
        <v>0</v>
      </c>
      <c r="E299" s="32">
        <v>11.25</v>
      </c>
      <c r="F299" s="32">
        <f>AD299</f>
        <v>0</v>
      </c>
      <c r="G299" s="32">
        <f>AF299</f>
        <v>0</v>
      </c>
      <c r="H299" s="32">
        <v>4.8</v>
      </c>
      <c r="I299" s="87">
        <f t="shared" si="580"/>
        <v>0</v>
      </c>
      <c r="J299" s="86">
        <f t="shared" si="558"/>
        <v>0</v>
      </c>
      <c r="K299" s="87">
        <f t="shared" si="556"/>
        <v>0</v>
      </c>
      <c r="L299" s="33">
        <f>AM299</f>
        <v>0</v>
      </c>
      <c r="M299" s="34">
        <f t="shared" si="559"/>
        <v>21.45</v>
      </c>
      <c r="N299" s="125">
        <v>69</v>
      </c>
      <c r="O299" s="6"/>
      <c r="P299" s="151"/>
      <c r="Q299" s="21"/>
      <c r="R299" s="107"/>
      <c r="S299" s="113"/>
      <c r="T299" s="112"/>
      <c r="U299" s="36"/>
      <c r="V299" s="84">
        <f t="shared" si="529"/>
        <v>0</v>
      </c>
      <c r="W299" s="36">
        <v>24</v>
      </c>
      <c r="X299" s="78">
        <f t="shared" si="530"/>
        <v>0</v>
      </c>
      <c r="Y299" s="36">
        <v>24</v>
      </c>
      <c r="Z299" s="78">
        <f t="shared" si="531"/>
        <v>0</v>
      </c>
      <c r="AA299" s="36">
        <v>24</v>
      </c>
      <c r="AB299" s="78">
        <f t="shared" si="532"/>
        <v>0</v>
      </c>
      <c r="AC299" s="36">
        <v>24</v>
      </c>
      <c r="AD299" s="78">
        <f t="shared" si="533"/>
        <v>0</v>
      </c>
      <c r="AE299" s="36">
        <v>24</v>
      </c>
      <c r="AF299" s="78">
        <f t="shared" si="534"/>
        <v>0</v>
      </c>
      <c r="AG299" s="98">
        <f t="shared" si="560"/>
        <v>0</v>
      </c>
      <c r="AH299" s="36">
        <v>24</v>
      </c>
      <c r="AI299" s="106">
        <f t="shared" si="536"/>
        <v>0</v>
      </c>
      <c r="AJ299" s="115">
        <v>0</v>
      </c>
      <c r="AK299" s="116">
        <v>0</v>
      </c>
      <c r="AL299" s="117">
        <v>0</v>
      </c>
      <c r="AM299" s="118">
        <v>0</v>
      </c>
      <c r="AN299" s="97"/>
      <c r="AO299" s="42">
        <f t="shared" si="561"/>
        <v>10.725</v>
      </c>
      <c r="AP299" s="99">
        <f t="shared" si="562"/>
        <v>7.5075000000000003</v>
      </c>
      <c r="AQ299" s="104">
        <f t="shared" si="563"/>
        <v>5.8987499999999997</v>
      </c>
      <c r="AR299" s="105">
        <f t="shared" si="564"/>
        <v>8.3593744239776484</v>
      </c>
      <c r="AS299" s="100">
        <f t="shared" si="565"/>
        <v>5.0407500000000001</v>
      </c>
      <c r="AT299" s="45">
        <f t="shared" si="566"/>
        <v>7.1434654168536271</v>
      </c>
      <c r="AU299" s="101">
        <f t="shared" si="567"/>
        <v>4.3972499999999997</v>
      </c>
      <c r="AV299" s="101">
        <f t="shared" si="568"/>
        <v>6.2315336615106105</v>
      </c>
      <c r="AW299" s="44">
        <f t="shared" si="569"/>
        <v>3.5177999999999998</v>
      </c>
      <c r="AX299" s="44">
        <f t="shared" si="570"/>
        <v>4.9852269292084888</v>
      </c>
      <c r="AY299" s="48">
        <f t="shared" si="571"/>
        <v>2.145</v>
      </c>
      <c r="AZ299" s="47">
        <f t="shared" si="572"/>
        <v>1.0725</v>
      </c>
      <c r="BA299" s="49">
        <f t="shared" si="573"/>
        <v>0.64349999999999996</v>
      </c>
      <c r="BB299" s="52">
        <f t="shared" si="574"/>
        <v>0</v>
      </c>
      <c r="BC299" s="54">
        <f t="shared" si="575"/>
        <v>0.42899999999999999</v>
      </c>
      <c r="BD299" s="55">
        <f t="shared" si="576"/>
        <v>0.2145</v>
      </c>
      <c r="BE299" s="56">
        <f t="shared" si="577"/>
        <v>0.2145</v>
      </c>
      <c r="BF299" s="57">
        <f t="shared" si="578"/>
        <v>0.42899999999999999</v>
      </c>
      <c r="BG299" s="58">
        <f t="shared" si="579"/>
        <v>0.64349999999999996</v>
      </c>
      <c r="BH299" s="5"/>
    </row>
    <row r="300" spans="1:60" s="12" customFormat="1" ht="25.15" customHeight="1" x14ac:dyDescent="0.25">
      <c r="A300" s="63" t="s">
        <v>270</v>
      </c>
      <c r="B300" s="32">
        <v>8.4</v>
      </c>
      <c r="C300" s="32">
        <v>0</v>
      </c>
      <c r="D300" s="32">
        <v>0</v>
      </c>
      <c r="E300" s="32">
        <v>3</v>
      </c>
      <c r="F300" s="32">
        <v>0</v>
      </c>
      <c r="G300" s="32">
        <v>3.6</v>
      </c>
      <c r="H300" s="32">
        <v>6</v>
      </c>
      <c r="I300" s="87">
        <f t="shared" si="580"/>
        <v>0</v>
      </c>
      <c r="J300" s="86">
        <f t="shared" si="558"/>
        <v>0</v>
      </c>
      <c r="K300" s="87">
        <f t="shared" si="556"/>
        <v>0</v>
      </c>
      <c r="L300" s="33">
        <f>AM300</f>
        <v>0</v>
      </c>
      <c r="M300" s="34">
        <f t="shared" si="559"/>
        <v>21</v>
      </c>
      <c r="N300" s="125">
        <v>70</v>
      </c>
      <c r="O300" s="6"/>
      <c r="P300" s="151"/>
      <c r="Q300" s="21"/>
      <c r="R300" s="107"/>
      <c r="S300" s="113"/>
      <c r="T300" s="112"/>
      <c r="U300" s="36"/>
      <c r="V300" s="84">
        <f t="shared" si="529"/>
        <v>0</v>
      </c>
      <c r="W300" s="36">
        <v>25</v>
      </c>
      <c r="X300" s="78">
        <f t="shared" si="530"/>
        <v>0</v>
      </c>
      <c r="Y300" s="36">
        <v>25</v>
      </c>
      <c r="Z300" s="78">
        <f t="shared" si="531"/>
        <v>0</v>
      </c>
      <c r="AA300" s="36">
        <v>25</v>
      </c>
      <c r="AB300" s="78">
        <f t="shared" si="532"/>
        <v>0</v>
      </c>
      <c r="AC300" s="36">
        <v>25</v>
      </c>
      <c r="AD300" s="78">
        <f t="shared" si="533"/>
        <v>0</v>
      </c>
      <c r="AE300" s="36">
        <v>25</v>
      </c>
      <c r="AF300" s="78">
        <f t="shared" si="534"/>
        <v>0</v>
      </c>
      <c r="AG300" s="98">
        <f t="shared" si="560"/>
        <v>0</v>
      </c>
      <c r="AH300" s="36">
        <v>25</v>
      </c>
      <c r="AI300" s="106">
        <f t="shared" si="536"/>
        <v>0</v>
      </c>
      <c r="AJ300" s="115">
        <v>0</v>
      </c>
      <c r="AK300" s="116">
        <v>0</v>
      </c>
      <c r="AL300" s="117">
        <v>0</v>
      </c>
      <c r="AM300" s="118">
        <v>0</v>
      </c>
      <c r="AN300" s="97"/>
      <c r="AO300" s="42">
        <f t="shared" si="561"/>
        <v>10.5</v>
      </c>
      <c r="AP300" s="99">
        <f t="shared" si="562"/>
        <v>7.35</v>
      </c>
      <c r="AQ300" s="104">
        <f t="shared" si="563"/>
        <v>5.7749999999999995</v>
      </c>
      <c r="AR300" s="105">
        <f t="shared" si="564"/>
        <v>9.0611235376296015</v>
      </c>
      <c r="AS300" s="100">
        <f t="shared" si="565"/>
        <v>4.9349999999999996</v>
      </c>
      <c r="AT300" s="45">
        <f t="shared" si="566"/>
        <v>7.7431419321562052</v>
      </c>
      <c r="AU300" s="101">
        <f t="shared" si="567"/>
        <v>4.3049999999999997</v>
      </c>
      <c r="AV300" s="101">
        <f t="shared" si="568"/>
        <v>6.7546557280511585</v>
      </c>
      <c r="AW300" s="44">
        <f t="shared" si="569"/>
        <v>3.4439999999999995</v>
      </c>
      <c r="AX300" s="44">
        <f t="shared" si="570"/>
        <v>5.4037245824409261</v>
      </c>
      <c r="AY300" s="48">
        <f t="shared" si="571"/>
        <v>2.1</v>
      </c>
      <c r="AZ300" s="47">
        <f t="shared" si="572"/>
        <v>1.05</v>
      </c>
      <c r="BA300" s="49">
        <f t="shared" si="573"/>
        <v>0.63</v>
      </c>
      <c r="BB300" s="52">
        <f t="shared" si="574"/>
        <v>0</v>
      </c>
      <c r="BC300" s="54">
        <f t="shared" si="575"/>
        <v>0.42</v>
      </c>
      <c r="BD300" s="55">
        <f t="shared" si="576"/>
        <v>0.21</v>
      </c>
      <c r="BE300" s="56">
        <f t="shared" si="577"/>
        <v>0.21</v>
      </c>
      <c r="BF300" s="57">
        <f t="shared" si="578"/>
        <v>0.42</v>
      </c>
      <c r="BG300" s="58">
        <f t="shared" si="579"/>
        <v>0.63</v>
      </c>
      <c r="BH300" s="5"/>
    </row>
    <row r="301" spans="1:60" s="12" customFormat="1" ht="25.15" customHeight="1" x14ac:dyDescent="0.25">
      <c r="A301" s="63" t="s">
        <v>265</v>
      </c>
      <c r="B301" s="32">
        <v>3.6</v>
      </c>
      <c r="C301" s="32">
        <v>0</v>
      </c>
      <c r="D301" s="32">
        <v>0</v>
      </c>
      <c r="E301" s="32">
        <v>7.8</v>
      </c>
      <c r="F301" s="32">
        <v>0</v>
      </c>
      <c r="G301" s="32">
        <v>0</v>
      </c>
      <c r="H301" s="32">
        <v>6</v>
      </c>
      <c r="I301" s="87">
        <f t="shared" si="580"/>
        <v>0</v>
      </c>
      <c r="J301" s="86">
        <f t="shared" si="558"/>
        <v>0</v>
      </c>
      <c r="K301" s="87">
        <f t="shared" si="556"/>
        <v>0</v>
      </c>
      <c r="L301" s="33">
        <v>3.48</v>
      </c>
      <c r="M301" s="34">
        <f t="shared" si="559"/>
        <v>20.88</v>
      </c>
      <c r="N301" s="125">
        <v>71</v>
      </c>
      <c r="O301" s="6"/>
      <c r="P301" s="151"/>
      <c r="Q301" s="21"/>
      <c r="R301" s="107"/>
      <c r="S301" s="113"/>
      <c r="T301" s="112"/>
      <c r="U301" s="36"/>
      <c r="V301" s="84">
        <f t="shared" si="529"/>
        <v>0</v>
      </c>
      <c r="W301" s="36">
        <v>26</v>
      </c>
      <c r="X301" s="78">
        <f t="shared" si="530"/>
        <v>0</v>
      </c>
      <c r="Y301" s="36">
        <v>26</v>
      </c>
      <c r="Z301" s="78">
        <f t="shared" si="531"/>
        <v>0</v>
      </c>
      <c r="AA301" s="36">
        <v>26</v>
      </c>
      <c r="AB301" s="78">
        <f t="shared" si="532"/>
        <v>0</v>
      </c>
      <c r="AC301" s="36">
        <v>26</v>
      </c>
      <c r="AD301" s="78">
        <f t="shared" si="533"/>
        <v>0</v>
      </c>
      <c r="AE301" s="36">
        <v>26</v>
      </c>
      <c r="AF301" s="78">
        <f t="shared" si="534"/>
        <v>0</v>
      </c>
      <c r="AG301" s="98">
        <f t="shared" si="560"/>
        <v>0</v>
      </c>
      <c r="AH301" s="36">
        <v>26</v>
      </c>
      <c r="AI301" s="106">
        <f t="shared" si="536"/>
        <v>0</v>
      </c>
      <c r="AJ301" s="115">
        <v>0</v>
      </c>
      <c r="AK301" s="116">
        <v>0</v>
      </c>
      <c r="AL301" s="117">
        <v>0</v>
      </c>
      <c r="AM301" s="118">
        <v>0</v>
      </c>
      <c r="AN301" s="97"/>
      <c r="AO301" s="42">
        <f t="shared" si="561"/>
        <v>8.6999999999999993</v>
      </c>
      <c r="AP301" s="99">
        <f t="shared" si="562"/>
        <v>6.09</v>
      </c>
      <c r="AQ301" s="104">
        <f t="shared" si="563"/>
        <v>4.7849999999999993</v>
      </c>
      <c r="AR301" s="105">
        <f t="shared" si="564"/>
        <v>7.5141833597134111</v>
      </c>
      <c r="AS301" s="100">
        <f t="shared" si="565"/>
        <v>4.0889999999999995</v>
      </c>
      <c r="AT301" s="45">
        <f t="shared" si="566"/>
        <v>6.4212112346641881</v>
      </c>
      <c r="AU301" s="101">
        <f t="shared" si="567"/>
        <v>3.5669999999999997</v>
      </c>
      <c r="AV301" s="101">
        <f t="shared" si="568"/>
        <v>5.6014821408772697</v>
      </c>
      <c r="AW301" s="44">
        <f t="shared" si="569"/>
        <v>2.8535999999999997</v>
      </c>
      <c r="AX301" s="44">
        <f t="shared" si="570"/>
        <v>4.4811857127018158</v>
      </c>
      <c r="AY301" s="48">
        <f t="shared" si="571"/>
        <v>1.7399999999999998</v>
      </c>
      <c r="AZ301" s="47">
        <f t="shared" si="572"/>
        <v>0.86999999999999988</v>
      </c>
      <c r="BA301" s="49">
        <f t="shared" si="573"/>
        <v>0.52200000000000002</v>
      </c>
      <c r="BB301" s="52">
        <f t="shared" si="574"/>
        <v>0</v>
      </c>
      <c r="BC301" s="54">
        <f t="shared" si="575"/>
        <v>0.34799999999999998</v>
      </c>
      <c r="BD301" s="55">
        <f t="shared" si="576"/>
        <v>0.17399999999999999</v>
      </c>
      <c r="BE301" s="56">
        <f t="shared" si="577"/>
        <v>0.17399999999999999</v>
      </c>
      <c r="BF301" s="57">
        <f t="shared" si="578"/>
        <v>0.34799999999999998</v>
      </c>
      <c r="BG301" s="58">
        <f t="shared" si="579"/>
        <v>0.52200000000000002</v>
      </c>
      <c r="BH301" s="5"/>
    </row>
    <row r="302" spans="1:60" s="12" customFormat="1" ht="25.15" customHeight="1" x14ac:dyDescent="0.25">
      <c r="A302" s="63" t="s">
        <v>194</v>
      </c>
      <c r="B302" s="32">
        <v>6</v>
      </c>
      <c r="C302" s="32">
        <f>X302</f>
        <v>0</v>
      </c>
      <c r="D302" s="32">
        <f>Z302</f>
        <v>0</v>
      </c>
      <c r="E302" s="32">
        <v>5.7</v>
      </c>
      <c r="F302" s="32">
        <f>AD302</f>
        <v>0</v>
      </c>
      <c r="G302" s="32">
        <f>AF302</f>
        <v>0</v>
      </c>
      <c r="H302" s="32">
        <v>5.2</v>
      </c>
      <c r="I302" s="87">
        <f t="shared" si="580"/>
        <v>0</v>
      </c>
      <c r="J302" s="86">
        <f t="shared" si="558"/>
        <v>0</v>
      </c>
      <c r="K302" s="87">
        <f t="shared" si="556"/>
        <v>0</v>
      </c>
      <c r="L302" s="33">
        <v>3.77</v>
      </c>
      <c r="M302" s="34">
        <f t="shared" si="559"/>
        <v>20.669999999999998</v>
      </c>
      <c r="N302" s="125">
        <v>72</v>
      </c>
      <c r="O302" s="6"/>
      <c r="P302" s="151"/>
      <c r="Q302" s="21"/>
      <c r="R302" s="107"/>
      <c r="S302" s="113"/>
      <c r="T302" s="112"/>
      <c r="U302" s="36"/>
      <c r="V302" s="84">
        <f t="shared" si="529"/>
        <v>0</v>
      </c>
      <c r="W302" s="36">
        <v>27</v>
      </c>
      <c r="X302" s="78">
        <f t="shared" si="530"/>
        <v>0</v>
      </c>
      <c r="Y302" s="36">
        <v>27</v>
      </c>
      <c r="Z302" s="78">
        <f t="shared" si="531"/>
        <v>0</v>
      </c>
      <c r="AA302" s="36">
        <v>27</v>
      </c>
      <c r="AB302" s="78">
        <f t="shared" si="532"/>
        <v>0</v>
      </c>
      <c r="AC302" s="36">
        <v>27</v>
      </c>
      <c r="AD302" s="78">
        <f t="shared" si="533"/>
        <v>0</v>
      </c>
      <c r="AE302" s="36">
        <v>27</v>
      </c>
      <c r="AF302" s="78">
        <f t="shared" si="534"/>
        <v>0</v>
      </c>
      <c r="AG302" s="98">
        <f t="shared" si="560"/>
        <v>0</v>
      </c>
      <c r="AH302" s="36">
        <v>27</v>
      </c>
      <c r="AI302" s="106">
        <f t="shared" si="536"/>
        <v>0</v>
      </c>
      <c r="AJ302" s="115">
        <v>0</v>
      </c>
      <c r="AK302" s="116">
        <v>0</v>
      </c>
      <c r="AL302" s="117">
        <v>0</v>
      </c>
      <c r="AM302" s="118">
        <v>0</v>
      </c>
      <c r="AN302" s="97"/>
      <c r="AO302" s="42">
        <f t="shared" si="561"/>
        <v>8.4499999999999993</v>
      </c>
      <c r="AP302" s="99">
        <f t="shared" si="562"/>
        <v>5.9149999999999991</v>
      </c>
      <c r="AQ302" s="104">
        <f t="shared" si="563"/>
        <v>4.6475</v>
      </c>
      <c r="AR302" s="105">
        <f t="shared" si="564"/>
        <v>7.1436879074251607</v>
      </c>
      <c r="AS302" s="100">
        <f t="shared" si="565"/>
        <v>3.9714999999999998</v>
      </c>
      <c r="AT302" s="45">
        <f t="shared" si="566"/>
        <v>6.1046060299815004</v>
      </c>
      <c r="AU302" s="101">
        <f t="shared" si="567"/>
        <v>3.4644999999999997</v>
      </c>
      <c r="AV302" s="101">
        <f t="shared" si="568"/>
        <v>5.325294621898756</v>
      </c>
      <c r="AW302" s="44">
        <f t="shared" si="569"/>
        <v>2.7715999999999994</v>
      </c>
      <c r="AX302" s="44">
        <f t="shared" si="570"/>
        <v>4.2602356975190041</v>
      </c>
      <c r="AY302" s="48">
        <f t="shared" si="571"/>
        <v>1.69</v>
      </c>
      <c r="AZ302" s="47">
        <f t="shared" si="572"/>
        <v>0.84499999999999997</v>
      </c>
      <c r="BA302" s="49">
        <f t="shared" si="573"/>
        <v>0.5069999999999999</v>
      </c>
      <c r="BB302" s="52">
        <f t="shared" si="574"/>
        <v>0</v>
      </c>
      <c r="BC302" s="54">
        <f t="shared" si="575"/>
        <v>0.33799999999999997</v>
      </c>
      <c r="BD302" s="55">
        <f t="shared" si="576"/>
        <v>0.16899999999999998</v>
      </c>
      <c r="BE302" s="56">
        <f t="shared" si="577"/>
        <v>0.16899999999999998</v>
      </c>
      <c r="BF302" s="57">
        <f t="shared" si="578"/>
        <v>0.33799999999999997</v>
      </c>
      <c r="BG302" s="58">
        <f t="shared" si="579"/>
        <v>0.5069999999999999</v>
      </c>
      <c r="BH302" s="5"/>
    </row>
    <row r="303" spans="1:60" s="12" customFormat="1" ht="25.15" customHeight="1" x14ac:dyDescent="0.25">
      <c r="A303" s="63" t="s">
        <v>300</v>
      </c>
      <c r="B303" s="32">
        <v>7.6</v>
      </c>
      <c r="C303" s="32">
        <v>2.7</v>
      </c>
      <c r="D303" s="32">
        <v>0</v>
      </c>
      <c r="E303" s="32">
        <v>2.25</v>
      </c>
      <c r="F303" s="32">
        <v>0</v>
      </c>
      <c r="G303" s="32">
        <v>0</v>
      </c>
      <c r="H303" s="32">
        <v>4.5</v>
      </c>
      <c r="I303" s="87">
        <f t="shared" si="580"/>
        <v>0</v>
      </c>
      <c r="J303" s="86">
        <f t="shared" si="558"/>
        <v>0</v>
      </c>
      <c r="K303" s="87">
        <f t="shared" si="556"/>
        <v>0</v>
      </c>
      <c r="L303" s="33">
        <v>3.05</v>
      </c>
      <c r="M303" s="34">
        <f t="shared" si="559"/>
        <v>20.100000000000001</v>
      </c>
      <c r="N303" s="125">
        <v>73</v>
      </c>
      <c r="O303" s="6"/>
      <c r="P303" s="151"/>
      <c r="Q303" s="21"/>
      <c r="R303" s="107"/>
      <c r="S303" s="113"/>
      <c r="T303" s="112"/>
      <c r="U303" s="36"/>
      <c r="V303" s="84">
        <f t="shared" si="529"/>
        <v>0</v>
      </c>
      <c r="W303" s="36">
        <v>28</v>
      </c>
      <c r="X303" s="78">
        <f t="shared" si="530"/>
        <v>0</v>
      </c>
      <c r="Y303" s="36">
        <v>28</v>
      </c>
      <c r="Z303" s="78">
        <f t="shared" si="531"/>
        <v>0</v>
      </c>
      <c r="AA303" s="36">
        <v>28</v>
      </c>
      <c r="AB303" s="78">
        <f t="shared" si="532"/>
        <v>0</v>
      </c>
      <c r="AC303" s="36">
        <v>28</v>
      </c>
      <c r="AD303" s="78">
        <f t="shared" si="533"/>
        <v>0</v>
      </c>
      <c r="AE303" s="36">
        <v>28</v>
      </c>
      <c r="AF303" s="78">
        <f t="shared" si="534"/>
        <v>0</v>
      </c>
      <c r="AG303" s="98">
        <f t="shared" si="560"/>
        <v>0</v>
      </c>
      <c r="AH303" s="36">
        <v>28</v>
      </c>
      <c r="AI303" s="106">
        <f t="shared" si="536"/>
        <v>0</v>
      </c>
      <c r="AJ303" s="115">
        <v>0</v>
      </c>
      <c r="AK303" s="116">
        <v>0</v>
      </c>
      <c r="AL303" s="117">
        <v>0</v>
      </c>
      <c r="AM303" s="118">
        <v>0</v>
      </c>
      <c r="AN303" s="97"/>
      <c r="AO303" s="42">
        <f t="shared" si="561"/>
        <v>8.5250000000000004</v>
      </c>
      <c r="AP303" s="99">
        <f t="shared" si="562"/>
        <v>5.9675000000000002</v>
      </c>
      <c r="AQ303" s="104">
        <f t="shared" si="563"/>
        <v>4.6887500000000006</v>
      </c>
      <c r="AR303" s="105">
        <f t="shared" si="564"/>
        <v>7.0808171428612976</v>
      </c>
      <c r="AS303" s="100">
        <f t="shared" si="565"/>
        <v>4.0067500000000003</v>
      </c>
      <c r="AT303" s="45">
        <f t="shared" si="566"/>
        <v>6.0508801038996536</v>
      </c>
      <c r="AU303" s="101">
        <f t="shared" si="567"/>
        <v>3.4952500000000004</v>
      </c>
      <c r="AV303" s="101">
        <f t="shared" si="568"/>
        <v>5.2784273246784217</v>
      </c>
      <c r="AW303" s="44">
        <f t="shared" si="569"/>
        <v>2.7961999999999998</v>
      </c>
      <c r="AX303" s="44">
        <f t="shared" si="570"/>
        <v>4.2227418597427366</v>
      </c>
      <c r="AY303" s="48">
        <f t="shared" si="571"/>
        <v>1.7050000000000001</v>
      </c>
      <c r="AZ303" s="47">
        <f t="shared" si="572"/>
        <v>0.85250000000000004</v>
      </c>
      <c r="BA303" s="49">
        <f t="shared" si="573"/>
        <v>0.51150000000000007</v>
      </c>
      <c r="BB303" s="52">
        <f t="shared" si="574"/>
        <v>0</v>
      </c>
      <c r="BC303" s="54">
        <f t="shared" si="575"/>
        <v>0.34100000000000003</v>
      </c>
      <c r="BD303" s="55">
        <f t="shared" si="576"/>
        <v>0.17050000000000001</v>
      </c>
      <c r="BE303" s="56">
        <f t="shared" si="577"/>
        <v>0.17050000000000001</v>
      </c>
      <c r="BF303" s="57">
        <f t="shared" si="578"/>
        <v>0.34100000000000003</v>
      </c>
      <c r="BG303" s="58">
        <f t="shared" si="579"/>
        <v>0.51150000000000007</v>
      </c>
      <c r="BH303" s="5"/>
    </row>
    <row r="304" spans="1:60" s="12" customFormat="1" ht="25.15" customHeight="1" x14ac:dyDescent="0.25">
      <c r="A304" s="63" t="s">
        <v>214</v>
      </c>
      <c r="B304" s="32">
        <v>11.2</v>
      </c>
      <c r="C304" s="32">
        <f>X304</f>
        <v>0</v>
      </c>
      <c r="D304" s="32">
        <f>Z304</f>
        <v>0</v>
      </c>
      <c r="E304" s="32">
        <f>AB304</f>
        <v>0</v>
      </c>
      <c r="F304" s="32">
        <f>AD304</f>
        <v>0</v>
      </c>
      <c r="G304" s="32">
        <v>3.6</v>
      </c>
      <c r="H304" s="32">
        <v>1.3</v>
      </c>
      <c r="I304" s="87">
        <f t="shared" si="580"/>
        <v>0</v>
      </c>
      <c r="J304" s="86">
        <f t="shared" si="558"/>
        <v>0</v>
      </c>
      <c r="K304" s="87">
        <f t="shared" si="556"/>
        <v>0</v>
      </c>
      <c r="L304" s="33">
        <v>3.99</v>
      </c>
      <c r="M304" s="34">
        <f t="shared" si="559"/>
        <v>20.089999999999996</v>
      </c>
      <c r="N304" s="125">
        <v>74</v>
      </c>
      <c r="O304" s="6"/>
      <c r="P304" s="151"/>
      <c r="Q304" s="21"/>
      <c r="R304" s="107"/>
      <c r="S304" s="113"/>
      <c r="T304" s="112"/>
      <c r="U304" s="36"/>
      <c r="V304" s="84">
        <f t="shared" si="529"/>
        <v>0</v>
      </c>
      <c r="W304" s="36">
        <v>29</v>
      </c>
      <c r="X304" s="78">
        <f t="shared" si="530"/>
        <v>0</v>
      </c>
      <c r="Y304" s="36">
        <v>29</v>
      </c>
      <c r="Z304" s="78">
        <f t="shared" si="531"/>
        <v>0</v>
      </c>
      <c r="AA304" s="36">
        <v>29</v>
      </c>
      <c r="AB304" s="78">
        <f t="shared" si="532"/>
        <v>0</v>
      </c>
      <c r="AC304" s="36">
        <v>29</v>
      </c>
      <c r="AD304" s="78">
        <f t="shared" si="533"/>
        <v>0</v>
      </c>
      <c r="AE304" s="36">
        <v>29</v>
      </c>
      <c r="AF304" s="78">
        <f t="shared" si="534"/>
        <v>0</v>
      </c>
      <c r="AG304" s="98">
        <f t="shared" si="560"/>
        <v>0</v>
      </c>
      <c r="AH304" s="36">
        <v>29</v>
      </c>
      <c r="AI304" s="106">
        <f t="shared" si="536"/>
        <v>0</v>
      </c>
      <c r="AJ304" s="115">
        <v>0</v>
      </c>
      <c r="AK304" s="116">
        <v>0</v>
      </c>
      <c r="AL304" s="117">
        <v>0</v>
      </c>
      <c r="AM304" s="118">
        <v>0</v>
      </c>
      <c r="AN304" s="97"/>
      <c r="AO304" s="42">
        <f t="shared" si="561"/>
        <v>8.0499999999999972</v>
      </c>
      <c r="AP304" s="99">
        <f t="shared" si="562"/>
        <v>5.634999999999998</v>
      </c>
      <c r="AQ304" s="104">
        <f t="shared" si="563"/>
        <v>4.4274999999999984</v>
      </c>
      <c r="AR304" s="105">
        <f t="shared" si="564"/>
        <v>6.4698772453817099</v>
      </c>
      <c r="AS304" s="100">
        <f t="shared" si="565"/>
        <v>3.7834999999999988</v>
      </c>
      <c r="AT304" s="45">
        <f t="shared" si="566"/>
        <v>5.5288041915080068</v>
      </c>
      <c r="AU304" s="101">
        <f t="shared" si="567"/>
        <v>3.3004999999999991</v>
      </c>
      <c r="AV304" s="101">
        <f t="shared" si="568"/>
        <v>4.82299940110273</v>
      </c>
      <c r="AW304" s="44">
        <f t="shared" si="569"/>
        <v>2.6403999999999987</v>
      </c>
      <c r="AX304" s="44">
        <f t="shared" si="570"/>
        <v>3.8583995208821831</v>
      </c>
      <c r="AY304" s="48">
        <f t="shared" si="571"/>
        <v>1.6099999999999994</v>
      </c>
      <c r="AZ304" s="47">
        <f t="shared" si="572"/>
        <v>0.80499999999999972</v>
      </c>
      <c r="BA304" s="49">
        <f t="shared" si="573"/>
        <v>0.48299999999999987</v>
      </c>
      <c r="BB304" s="52">
        <f t="shared" si="574"/>
        <v>0</v>
      </c>
      <c r="BC304" s="54">
        <f t="shared" si="575"/>
        <v>0.3219999999999999</v>
      </c>
      <c r="BD304" s="55">
        <f t="shared" si="576"/>
        <v>0.16099999999999995</v>
      </c>
      <c r="BE304" s="56">
        <f t="shared" si="577"/>
        <v>0.16099999999999995</v>
      </c>
      <c r="BF304" s="57">
        <f t="shared" si="578"/>
        <v>0.3219999999999999</v>
      </c>
      <c r="BG304" s="58">
        <f t="shared" si="579"/>
        <v>0.48299999999999987</v>
      </c>
      <c r="BH304" s="5"/>
    </row>
    <row r="305" spans="1:60" s="12" customFormat="1" ht="25.15" customHeight="1" x14ac:dyDescent="0.25">
      <c r="A305" s="63" t="s">
        <v>223</v>
      </c>
      <c r="B305" s="32">
        <v>2</v>
      </c>
      <c r="C305" s="32">
        <v>8.1</v>
      </c>
      <c r="D305" s="32">
        <f>Z305</f>
        <v>0</v>
      </c>
      <c r="E305" s="32">
        <v>4.3499999999999996</v>
      </c>
      <c r="F305" s="32">
        <f>AD305</f>
        <v>0</v>
      </c>
      <c r="G305" s="32">
        <f>AF305</f>
        <v>0</v>
      </c>
      <c r="H305" s="32">
        <v>5</v>
      </c>
      <c r="I305" s="87">
        <f t="shared" si="580"/>
        <v>0</v>
      </c>
      <c r="J305" s="86">
        <f t="shared" si="558"/>
        <v>0</v>
      </c>
      <c r="K305" s="87">
        <f t="shared" si="556"/>
        <v>0</v>
      </c>
      <c r="L305" s="33">
        <f>AM305</f>
        <v>0</v>
      </c>
      <c r="M305" s="34">
        <f t="shared" si="559"/>
        <v>19.45</v>
      </c>
      <c r="N305" s="125">
        <v>75</v>
      </c>
      <c r="O305" s="6"/>
      <c r="P305" s="151"/>
      <c r="Q305" s="21"/>
      <c r="R305" s="107"/>
      <c r="S305" s="113"/>
      <c r="T305" s="112"/>
      <c r="U305" s="36"/>
      <c r="V305" s="84">
        <f t="shared" si="529"/>
        <v>0</v>
      </c>
      <c r="W305" s="36">
        <v>30</v>
      </c>
      <c r="X305" s="78">
        <f t="shared" si="530"/>
        <v>0</v>
      </c>
      <c r="Y305" s="36">
        <v>30</v>
      </c>
      <c r="Z305" s="78">
        <f t="shared" si="531"/>
        <v>0</v>
      </c>
      <c r="AA305" s="36">
        <v>30</v>
      </c>
      <c r="AB305" s="78">
        <f t="shared" si="532"/>
        <v>0</v>
      </c>
      <c r="AC305" s="36">
        <v>30</v>
      </c>
      <c r="AD305" s="78">
        <f t="shared" si="533"/>
        <v>0</v>
      </c>
      <c r="AE305" s="36">
        <v>30</v>
      </c>
      <c r="AF305" s="78">
        <f t="shared" si="534"/>
        <v>0</v>
      </c>
      <c r="AG305" s="98">
        <f t="shared" si="560"/>
        <v>0</v>
      </c>
      <c r="AH305" s="36">
        <v>30</v>
      </c>
      <c r="AI305" s="106">
        <f t="shared" si="536"/>
        <v>0</v>
      </c>
      <c r="AJ305" s="115">
        <v>0</v>
      </c>
      <c r="AK305" s="116">
        <v>0</v>
      </c>
      <c r="AL305" s="117">
        <v>0</v>
      </c>
      <c r="AM305" s="118">
        <v>0</v>
      </c>
      <c r="AN305" s="97"/>
      <c r="AO305" s="42">
        <f t="shared" si="561"/>
        <v>9.7249999999999996</v>
      </c>
      <c r="AP305" s="99">
        <f t="shared" si="562"/>
        <v>6.8075000000000001</v>
      </c>
      <c r="AQ305" s="104">
        <f t="shared" si="563"/>
        <v>5.3487499999999999</v>
      </c>
      <c r="AR305" s="105">
        <f t="shared" si="564"/>
        <v>8.2801668020058976</v>
      </c>
      <c r="AS305" s="100">
        <f t="shared" si="565"/>
        <v>4.5707500000000003</v>
      </c>
      <c r="AT305" s="45">
        <f t="shared" si="566"/>
        <v>7.0757789035323135</v>
      </c>
      <c r="AU305" s="101">
        <f t="shared" si="567"/>
        <v>3.98725</v>
      </c>
      <c r="AV305" s="101">
        <f t="shared" si="568"/>
        <v>6.1724879796771237</v>
      </c>
      <c r="AW305" s="44">
        <f t="shared" si="569"/>
        <v>3.1898</v>
      </c>
      <c r="AX305" s="44">
        <f t="shared" si="570"/>
        <v>4.937990383741699</v>
      </c>
      <c r="AY305" s="48">
        <f t="shared" si="571"/>
        <v>1.9450000000000001</v>
      </c>
      <c r="AZ305" s="47">
        <f t="shared" si="572"/>
        <v>0.97250000000000003</v>
      </c>
      <c r="BA305" s="49">
        <f t="shared" si="573"/>
        <v>0.58350000000000002</v>
      </c>
      <c r="BB305" s="52">
        <f t="shared" si="574"/>
        <v>0</v>
      </c>
      <c r="BC305" s="54">
        <f t="shared" si="575"/>
        <v>0.38900000000000001</v>
      </c>
      <c r="BD305" s="55">
        <f t="shared" si="576"/>
        <v>0.19450000000000001</v>
      </c>
      <c r="BE305" s="56">
        <f t="shared" si="577"/>
        <v>0.19450000000000001</v>
      </c>
      <c r="BF305" s="57">
        <f t="shared" si="578"/>
        <v>0.38900000000000001</v>
      </c>
      <c r="BG305" s="58">
        <f t="shared" si="579"/>
        <v>0.58350000000000002</v>
      </c>
      <c r="BH305" s="5"/>
    </row>
    <row r="306" spans="1:60" s="12" customFormat="1" ht="25.15" customHeight="1" x14ac:dyDescent="0.25">
      <c r="A306" s="63" t="s">
        <v>200</v>
      </c>
      <c r="B306" s="32">
        <v>11.2</v>
      </c>
      <c r="C306" s="32">
        <f>X306</f>
        <v>0</v>
      </c>
      <c r="D306" s="32">
        <f>Z306</f>
        <v>0</v>
      </c>
      <c r="E306" s="32">
        <f>AB306</f>
        <v>0</v>
      </c>
      <c r="F306" s="32">
        <f>AD306</f>
        <v>0</v>
      </c>
      <c r="G306" s="32">
        <v>3.6</v>
      </c>
      <c r="H306" s="32">
        <v>1.2</v>
      </c>
      <c r="I306" s="87">
        <f t="shared" si="580"/>
        <v>0</v>
      </c>
      <c r="J306" s="86">
        <f t="shared" si="558"/>
        <v>0</v>
      </c>
      <c r="K306" s="87">
        <f t="shared" si="556"/>
        <v>0</v>
      </c>
      <c r="L306" s="33">
        <v>3.37</v>
      </c>
      <c r="M306" s="34">
        <f t="shared" si="559"/>
        <v>19.369999999999997</v>
      </c>
      <c r="N306" s="125">
        <v>76</v>
      </c>
      <c r="O306" s="6"/>
      <c r="P306" s="151"/>
      <c r="Q306" s="21"/>
      <c r="R306" s="107"/>
      <c r="S306" s="113"/>
      <c r="T306" s="112"/>
      <c r="U306" s="36"/>
      <c r="V306" s="84">
        <f t="shared" si="529"/>
        <v>0</v>
      </c>
      <c r="W306" s="36">
        <v>31</v>
      </c>
      <c r="X306" s="78">
        <f t="shared" si="530"/>
        <v>0</v>
      </c>
      <c r="Y306" s="36">
        <v>31</v>
      </c>
      <c r="Z306" s="78">
        <f t="shared" si="531"/>
        <v>0</v>
      </c>
      <c r="AA306" s="36">
        <v>31</v>
      </c>
      <c r="AB306" s="78">
        <f t="shared" si="532"/>
        <v>0</v>
      </c>
      <c r="AC306" s="36">
        <v>31</v>
      </c>
      <c r="AD306" s="78">
        <f t="shared" si="533"/>
        <v>0</v>
      </c>
      <c r="AE306" s="36">
        <v>31</v>
      </c>
      <c r="AF306" s="78">
        <f t="shared" si="534"/>
        <v>0</v>
      </c>
      <c r="AG306" s="98">
        <f t="shared" si="560"/>
        <v>0</v>
      </c>
      <c r="AH306" s="36">
        <v>31</v>
      </c>
      <c r="AI306" s="106">
        <f t="shared" si="536"/>
        <v>0</v>
      </c>
      <c r="AJ306" s="115">
        <v>0</v>
      </c>
      <c r="AK306" s="116">
        <v>0</v>
      </c>
      <c r="AL306" s="117">
        <v>0</v>
      </c>
      <c r="AM306" s="118">
        <v>0</v>
      </c>
      <c r="AN306" s="97"/>
      <c r="AO306" s="42">
        <f t="shared" si="561"/>
        <v>7.9999999999999991</v>
      </c>
      <c r="AP306" s="99">
        <f t="shared" si="562"/>
        <v>5.5999999999999988</v>
      </c>
      <c r="AQ306" s="104">
        <f t="shared" si="563"/>
        <v>4.3999999999999995</v>
      </c>
      <c r="AR306" s="105">
        <f t="shared" si="564"/>
        <v>6.7468494237884311</v>
      </c>
      <c r="AS306" s="100">
        <f t="shared" si="565"/>
        <v>3.7599999999999993</v>
      </c>
      <c r="AT306" s="45">
        <f t="shared" si="566"/>
        <v>5.7654895076010231</v>
      </c>
      <c r="AU306" s="101">
        <f t="shared" si="567"/>
        <v>3.2799999999999994</v>
      </c>
      <c r="AV306" s="101">
        <f t="shared" si="568"/>
        <v>5.0294695704604671</v>
      </c>
      <c r="AW306" s="44">
        <f t="shared" si="569"/>
        <v>2.6239999999999992</v>
      </c>
      <c r="AX306" s="44">
        <f t="shared" si="570"/>
        <v>4.0235756563683731</v>
      </c>
      <c r="AY306" s="48">
        <f t="shared" si="571"/>
        <v>1.5999999999999996</v>
      </c>
      <c r="AZ306" s="47">
        <f t="shared" si="572"/>
        <v>0.79999999999999982</v>
      </c>
      <c r="BA306" s="49">
        <f t="shared" si="573"/>
        <v>0.47999999999999993</v>
      </c>
      <c r="BB306" s="52">
        <f t="shared" si="574"/>
        <v>0</v>
      </c>
      <c r="BC306" s="54">
        <f t="shared" si="575"/>
        <v>0.31999999999999995</v>
      </c>
      <c r="BD306" s="55">
        <f t="shared" si="576"/>
        <v>0.15999999999999998</v>
      </c>
      <c r="BE306" s="56">
        <f t="shared" si="577"/>
        <v>0.15999999999999998</v>
      </c>
      <c r="BF306" s="57">
        <f t="shared" si="578"/>
        <v>0.31999999999999995</v>
      </c>
      <c r="BG306" s="58">
        <f t="shared" si="579"/>
        <v>0.47999999999999993</v>
      </c>
      <c r="BH306" s="5"/>
    </row>
    <row r="307" spans="1:60" s="12" customFormat="1" ht="25.15" customHeight="1" x14ac:dyDescent="0.25">
      <c r="A307" s="63" t="s">
        <v>209</v>
      </c>
      <c r="B307" s="32">
        <v>4.8</v>
      </c>
      <c r="C307" s="32">
        <f>X307</f>
        <v>0</v>
      </c>
      <c r="D307" s="32">
        <f>Z307</f>
        <v>0</v>
      </c>
      <c r="E307" s="32">
        <f>AB307</f>
        <v>0</v>
      </c>
      <c r="F307" s="32">
        <f>AD307</f>
        <v>0</v>
      </c>
      <c r="G307" s="32">
        <v>2.4</v>
      </c>
      <c r="H307" s="32">
        <v>0.6</v>
      </c>
      <c r="I307" s="87">
        <f t="shared" si="580"/>
        <v>0</v>
      </c>
      <c r="J307" s="86">
        <f t="shared" si="558"/>
        <v>0</v>
      </c>
      <c r="K307" s="87">
        <v>8</v>
      </c>
      <c r="L307" s="33">
        <v>3.57</v>
      </c>
      <c r="M307" s="34">
        <f t="shared" si="559"/>
        <v>19.369999999999997</v>
      </c>
      <c r="N307" s="125">
        <v>77</v>
      </c>
      <c r="O307" s="6"/>
      <c r="P307" s="151"/>
      <c r="Q307" s="21"/>
      <c r="R307" s="107"/>
      <c r="S307" s="113"/>
      <c r="T307" s="112"/>
      <c r="U307" s="36"/>
      <c r="V307" s="84">
        <f t="shared" si="529"/>
        <v>0</v>
      </c>
      <c r="W307" s="36">
        <v>32</v>
      </c>
      <c r="X307" s="78">
        <f t="shared" si="530"/>
        <v>0</v>
      </c>
      <c r="Y307" s="36">
        <v>32</v>
      </c>
      <c r="Z307" s="78">
        <f t="shared" si="531"/>
        <v>0</v>
      </c>
      <c r="AA307" s="36">
        <v>32</v>
      </c>
      <c r="AB307" s="78">
        <f t="shared" si="532"/>
        <v>0</v>
      </c>
      <c r="AC307" s="36">
        <v>32</v>
      </c>
      <c r="AD307" s="78">
        <f t="shared" si="533"/>
        <v>0</v>
      </c>
      <c r="AE307" s="36">
        <v>32</v>
      </c>
      <c r="AF307" s="78">
        <f t="shared" si="534"/>
        <v>0</v>
      </c>
      <c r="AG307" s="98">
        <f t="shared" si="560"/>
        <v>0</v>
      </c>
      <c r="AH307" s="36">
        <v>32</v>
      </c>
      <c r="AI307" s="106">
        <f t="shared" si="536"/>
        <v>0</v>
      </c>
      <c r="AJ307" s="115">
        <v>0</v>
      </c>
      <c r="AK307" s="116">
        <v>0</v>
      </c>
      <c r="AL307" s="117">
        <v>0</v>
      </c>
      <c r="AM307" s="118">
        <v>0</v>
      </c>
      <c r="AN307" s="97"/>
      <c r="AO307" s="42">
        <f t="shared" si="561"/>
        <v>7.8999999999999986</v>
      </c>
      <c r="AP307" s="99">
        <f t="shared" si="562"/>
        <v>5.5299999999999994</v>
      </c>
      <c r="AQ307" s="104">
        <f t="shared" si="563"/>
        <v>4.3449999999999989</v>
      </c>
      <c r="AR307" s="105">
        <f t="shared" si="564"/>
        <v>6.5825382171441689</v>
      </c>
      <c r="AS307" s="100">
        <f t="shared" si="565"/>
        <v>3.7129999999999992</v>
      </c>
      <c r="AT307" s="45">
        <f t="shared" si="566"/>
        <v>5.6250781128322895</v>
      </c>
      <c r="AU307" s="101">
        <f t="shared" si="567"/>
        <v>3.2389999999999994</v>
      </c>
      <c r="AV307" s="101">
        <f t="shared" si="568"/>
        <v>4.9069830345983805</v>
      </c>
      <c r="AW307" s="44">
        <f t="shared" si="569"/>
        <v>2.5911999999999993</v>
      </c>
      <c r="AX307" s="44">
        <f t="shared" si="570"/>
        <v>3.925586427678704</v>
      </c>
      <c r="AY307" s="48">
        <f t="shared" si="571"/>
        <v>1.5799999999999996</v>
      </c>
      <c r="AZ307" s="47">
        <f t="shared" si="572"/>
        <v>0.78999999999999981</v>
      </c>
      <c r="BA307" s="49">
        <f t="shared" si="573"/>
        <v>0.47399999999999992</v>
      </c>
      <c r="BB307" s="52">
        <f t="shared" si="574"/>
        <v>0</v>
      </c>
      <c r="BC307" s="54">
        <f t="shared" si="575"/>
        <v>0.31599999999999995</v>
      </c>
      <c r="BD307" s="55">
        <f t="shared" si="576"/>
        <v>0.15799999999999997</v>
      </c>
      <c r="BE307" s="56">
        <f t="shared" si="577"/>
        <v>0.15799999999999997</v>
      </c>
      <c r="BF307" s="57">
        <f t="shared" si="578"/>
        <v>0.31599999999999995</v>
      </c>
      <c r="BG307" s="58">
        <f t="shared" si="579"/>
        <v>0.47399999999999992</v>
      </c>
      <c r="BH307" s="5"/>
    </row>
    <row r="308" spans="1:60" s="12" customFormat="1" ht="25.15" customHeight="1" x14ac:dyDescent="0.25">
      <c r="A308" s="63" t="s">
        <v>197</v>
      </c>
      <c r="B308" s="32">
        <v>6</v>
      </c>
      <c r="C308" s="32">
        <f>X308</f>
        <v>0</v>
      </c>
      <c r="D308" s="32">
        <f>Z308</f>
        <v>0</v>
      </c>
      <c r="E308" s="32">
        <v>11.25</v>
      </c>
      <c r="F308" s="32">
        <f>AD308</f>
        <v>0</v>
      </c>
      <c r="G308" s="32">
        <f>AF308</f>
        <v>0</v>
      </c>
      <c r="H308" s="32">
        <v>1.7</v>
      </c>
      <c r="I308" s="87">
        <f t="shared" si="580"/>
        <v>0</v>
      </c>
      <c r="J308" s="86">
        <f t="shared" si="558"/>
        <v>0</v>
      </c>
      <c r="K308" s="87">
        <f t="shared" ref="K308:L310" si="581">AL308</f>
        <v>0</v>
      </c>
      <c r="L308" s="33">
        <f t="shared" si="581"/>
        <v>0</v>
      </c>
      <c r="M308" s="34">
        <f t="shared" si="559"/>
        <v>18.95</v>
      </c>
      <c r="N308" s="125">
        <v>78</v>
      </c>
      <c r="O308" s="6"/>
      <c r="P308" s="151"/>
      <c r="Q308" s="21"/>
      <c r="R308" s="107"/>
      <c r="S308" s="113"/>
      <c r="T308" s="112"/>
      <c r="U308" s="36"/>
      <c r="V308" s="84">
        <f t="shared" si="529"/>
        <v>0</v>
      </c>
      <c r="W308" s="36">
        <v>33</v>
      </c>
      <c r="X308" s="78">
        <f t="shared" si="530"/>
        <v>0</v>
      </c>
      <c r="Y308" s="36">
        <v>33</v>
      </c>
      <c r="Z308" s="78">
        <f t="shared" si="531"/>
        <v>0</v>
      </c>
      <c r="AA308" s="36">
        <v>33</v>
      </c>
      <c r="AB308" s="78">
        <f t="shared" si="532"/>
        <v>0</v>
      </c>
      <c r="AC308" s="36">
        <v>33</v>
      </c>
      <c r="AD308" s="78">
        <f t="shared" si="533"/>
        <v>0</v>
      </c>
      <c r="AE308" s="36">
        <v>33</v>
      </c>
      <c r="AF308" s="78">
        <f t="shared" si="534"/>
        <v>0</v>
      </c>
      <c r="AG308" s="98">
        <f t="shared" si="560"/>
        <v>0</v>
      </c>
      <c r="AH308" s="36">
        <v>33</v>
      </c>
      <c r="AI308" s="106">
        <f t="shared" si="536"/>
        <v>0</v>
      </c>
      <c r="AJ308" s="115">
        <v>0</v>
      </c>
      <c r="AK308" s="116">
        <v>0</v>
      </c>
      <c r="AL308" s="117">
        <v>0</v>
      </c>
      <c r="AM308" s="118">
        <v>0</v>
      </c>
      <c r="AN308" s="97"/>
      <c r="AO308" s="42">
        <f t="shared" si="561"/>
        <v>9.4749999999999996</v>
      </c>
      <c r="AP308" s="99">
        <f t="shared" si="562"/>
        <v>6.6325000000000003</v>
      </c>
      <c r="AQ308" s="104">
        <f t="shared" si="563"/>
        <v>5.2112499999999997</v>
      </c>
      <c r="AR308" s="105">
        <f t="shared" si="564"/>
        <v>7.8004064653412657</v>
      </c>
      <c r="AS308" s="100">
        <f t="shared" si="565"/>
        <v>4.4532499999999997</v>
      </c>
      <c r="AT308" s="45">
        <f t="shared" si="566"/>
        <v>6.6658018885643537</v>
      </c>
      <c r="AU308" s="101">
        <f t="shared" si="567"/>
        <v>3.8847499999999999</v>
      </c>
      <c r="AV308" s="101">
        <f t="shared" si="568"/>
        <v>5.8148484559816707</v>
      </c>
      <c r="AW308" s="44">
        <f t="shared" si="569"/>
        <v>3.1077999999999997</v>
      </c>
      <c r="AX308" s="44">
        <f t="shared" si="570"/>
        <v>4.6518787647853355</v>
      </c>
      <c r="AY308" s="48">
        <f t="shared" si="571"/>
        <v>1.895</v>
      </c>
      <c r="AZ308" s="47">
        <f t="shared" si="572"/>
        <v>0.94750000000000001</v>
      </c>
      <c r="BA308" s="49">
        <f t="shared" si="573"/>
        <v>0.56850000000000001</v>
      </c>
      <c r="BB308" s="52">
        <f t="shared" si="574"/>
        <v>0</v>
      </c>
      <c r="BC308" s="54">
        <f t="shared" si="575"/>
        <v>0.379</v>
      </c>
      <c r="BD308" s="55">
        <f t="shared" si="576"/>
        <v>0.1895</v>
      </c>
      <c r="BE308" s="56">
        <f t="shared" si="577"/>
        <v>0.1895</v>
      </c>
      <c r="BF308" s="57">
        <f t="shared" si="578"/>
        <v>0.379</v>
      </c>
      <c r="BG308" s="58">
        <f t="shared" si="579"/>
        <v>0.56850000000000001</v>
      </c>
      <c r="BH308" s="5"/>
    </row>
    <row r="309" spans="1:60" s="12" customFormat="1" ht="25.15" customHeight="1" x14ac:dyDescent="0.25">
      <c r="A309" s="63" t="s">
        <v>279</v>
      </c>
      <c r="B309" s="32">
        <v>11.2</v>
      </c>
      <c r="C309" s="32">
        <v>0</v>
      </c>
      <c r="D309" s="32">
        <v>1.6</v>
      </c>
      <c r="E309" s="32">
        <v>0.15</v>
      </c>
      <c r="F309" s="32">
        <v>0</v>
      </c>
      <c r="G309" s="32">
        <v>0</v>
      </c>
      <c r="H309" s="32">
        <v>6</v>
      </c>
      <c r="I309" s="87">
        <f t="shared" si="580"/>
        <v>0</v>
      </c>
      <c r="J309" s="86">
        <f t="shared" si="558"/>
        <v>0</v>
      </c>
      <c r="K309" s="87">
        <f t="shared" si="581"/>
        <v>0</v>
      </c>
      <c r="L309" s="33">
        <f t="shared" si="581"/>
        <v>0</v>
      </c>
      <c r="M309" s="34">
        <f t="shared" si="559"/>
        <v>18.95</v>
      </c>
      <c r="N309" s="125">
        <v>79</v>
      </c>
      <c r="O309" s="6"/>
      <c r="P309" s="151"/>
      <c r="Q309" s="21"/>
      <c r="R309" s="107"/>
      <c r="S309" s="113"/>
      <c r="T309" s="112"/>
      <c r="U309" s="36"/>
      <c r="V309" s="84">
        <f t="shared" si="529"/>
        <v>0</v>
      </c>
      <c r="W309" s="36">
        <v>34</v>
      </c>
      <c r="X309" s="78">
        <f t="shared" si="530"/>
        <v>0</v>
      </c>
      <c r="Y309" s="36">
        <v>34</v>
      </c>
      <c r="Z309" s="78">
        <f t="shared" si="531"/>
        <v>0</v>
      </c>
      <c r="AA309" s="36">
        <v>34</v>
      </c>
      <c r="AB309" s="78">
        <f t="shared" si="532"/>
        <v>0</v>
      </c>
      <c r="AC309" s="36">
        <v>34</v>
      </c>
      <c r="AD309" s="78">
        <f t="shared" si="533"/>
        <v>0</v>
      </c>
      <c r="AE309" s="36">
        <v>34</v>
      </c>
      <c r="AF309" s="78">
        <f t="shared" si="534"/>
        <v>0</v>
      </c>
      <c r="AG309" s="98">
        <f t="shared" si="560"/>
        <v>0</v>
      </c>
      <c r="AH309" s="36">
        <v>34</v>
      </c>
      <c r="AI309" s="106">
        <f t="shared" si="536"/>
        <v>0</v>
      </c>
      <c r="AJ309" s="115">
        <v>0</v>
      </c>
      <c r="AK309" s="116">
        <v>0</v>
      </c>
      <c r="AL309" s="117">
        <v>0</v>
      </c>
      <c r="AM309" s="118">
        <v>0</v>
      </c>
      <c r="AN309" s="97"/>
      <c r="AO309" s="42">
        <f t="shared" si="561"/>
        <v>9.4749999999999996</v>
      </c>
      <c r="AP309" s="99">
        <f t="shared" si="562"/>
        <v>6.6325000000000003</v>
      </c>
      <c r="AQ309" s="104">
        <f t="shared" si="563"/>
        <v>5.2112499999999997</v>
      </c>
      <c r="AR309" s="105">
        <f t="shared" si="564"/>
        <v>7.3894234417718856</v>
      </c>
      <c r="AS309" s="100">
        <f t="shared" si="565"/>
        <v>4.4532499999999997</v>
      </c>
      <c r="AT309" s="45">
        <f t="shared" si="566"/>
        <v>6.3145982138777939</v>
      </c>
      <c r="AU309" s="101">
        <f t="shared" si="567"/>
        <v>3.8847499999999999</v>
      </c>
      <c r="AV309" s="101">
        <f t="shared" si="568"/>
        <v>5.5084792929572242</v>
      </c>
      <c r="AW309" s="44">
        <f t="shared" si="569"/>
        <v>3.1077999999999997</v>
      </c>
      <c r="AX309" s="44">
        <f t="shared" si="570"/>
        <v>4.4067834343657788</v>
      </c>
      <c r="AY309" s="48">
        <f t="shared" si="571"/>
        <v>1.895</v>
      </c>
      <c r="AZ309" s="47">
        <f t="shared" si="572"/>
        <v>0.94750000000000001</v>
      </c>
      <c r="BA309" s="49">
        <f t="shared" si="573"/>
        <v>0.56850000000000001</v>
      </c>
      <c r="BB309" s="52">
        <f t="shared" si="574"/>
        <v>0</v>
      </c>
      <c r="BC309" s="54">
        <f t="shared" si="575"/>
        <v>0.379</v>
      </c>
      <c r="BD309" s="55">
        <f t="shared" si="576"/>
        <v>0.1895</v>
      </c>
      <c r="BE309" s="56">
        <f t="shared" si="577"/>
        <v>0.1895</v>
      </c>
      <c r="BF309" s="57">
        <f t="shared" si="578"/>
        <v>0.379</v>
      </c>
      <c r="BG309" s="58">
        <f t="shared" si="579"/>
        <v>0.56850000000000001</v>
      </c>
      <c r="BH309" s="5"/>
    </row>
    <row r="310" spans="1:60" s="12" customFormat="1" ht="25.15" customHeight="1" x14ac:dyDescent="0.25">
      <c r="A310" s="63" t="s">
        <v>280</v>
      </c>
      <c r="B310" s="32">
        <v>4.8</v>
      </c>
      <c r="C310" s="32">
        <v>0</v>
      </c>
      <c r="D310" s="32">
        <v>0</v>
      </c>
      <c r="E310" s="32">
        <v>9.3000000000000007</v>
      </c>
      <c r="F310" s="32">
        <v>0</v>
      </c>
      <c r="G310" s="32">
        <v>0</v>
      </c>
      <c r="H310" s="32">
        <v>4.3</v>
      </c>
      <c r="I310" s="87">
        <f t="shared" si="580"/>
        <v>0</v>
      </c>
      <c r="J310" s="86">
        <f t="shared" si="558"/>
        <v>0</v>
      </c>
      <c r="K310" s="87">
        <f t="shared" si="581"/>
        <v>0</v>
      </c>
      <c r="L310" s="33">
        <f t="shared" si="581"/>
        <v>0</v>
      </c>
      <c r="M310" s="34">
        <f t="shared" si="559"/>
        <v>18.400000000000002</v>
      </c>
      <c r="N310" s="125">
        <v>80</v>
      </c>
      <c r="O310" s="6"/>
      <c r="P310" s="151"/>
      <c r="Q310" s="21"/>
      <c r="R310" s="107"/>
      <c r="S310" s="113"/>
      <c r="T310" s="112"/>
      <c r="U310" s="36"/>
      <c r="V310" s="84">
        <f t="shared" si="529"/>
        <v>0</v>
      </c>
      <c r="W310" s="36">
        <v>35</v>
      </c>
      <c r="X310" s="78">
        <f t="shared" si="530"/>
        <v>0</v>
      </c>
      <c r="Y310" s="36">
        <v>35</v>
      </c>
      <c r="Z310" s="78">
        <f t="shared" si="531"/>
        <v>0</v>
      </c>
      <c r="AA310" s="36">
        <v>35</v>
      </c>
      <c r="AB310" s="78">
        <f t="shared" si="532"/>
        <v>0</v>
      </c>
      <c r="AC310" s="36">
        <v>35</v>
      </c>
      <c r="AD310" s="78">
        <f t="shared" si="533"/>
        <v>0</v>
      </c>
      <c r="AE310" s="36">
        <v>35</v>
      </c>
      <c r="AF310" s="78">
        <f t="shared" si="534"/>
        <v>0</v>
      </c>
      <c r="AG310" s="98">
        <f t="shared" si="560"/>
        <v>0</v>
      </c>
      <c r="AH310" s="36">
        <v>35</v>
      </c>
      <c r="AI310" s="106">
        <f t="shared" si="536"/>
        <v>0</v>
      </c>
      <c r="AJ310" s="115">
        <v>0</v>
      </c>
      <c r="AK310" s="116">
        <v>0</v>
      </c>
      <c r="AL310" s="117">
        <v>0</v>
      </c>
      <c r="AM310" s="118">
        <v>0</v>
      </c>
      <c r="AN310" s="97"/>
      <c r="AO310" s="42">
        <f t="shared" si="561"/>
        <v>9.2000000000000011</v>
      </c>
      <c r="AP310" s="99">
        <f t="shared" si="562"/>
        <v>6.4400000000000013</v>
      </c>
      <c r="AQ310" s="104">
        <f t="shared" si="563"/>
        <v>5.0600000000000005</v>
      </c>
      <c r="AR310" s="105">
        <f t="shared" si="564"/>
        <v>6.9298893178029646</v>
      </c>
      <c r="AS310" s="100">
        <f t="shared" si="565"/>
        <v>4.3240000000000007</v>
      </c>
      <c r="AT310" s="45">
        <f t="shared" si="566"/>
        <v>5.9219054170316241</v>
      </c>
      <c r="AU310" s="101">
        <f t="shared" si="567"/>
        <v>3.7720000000000007</v>
      </c>
      <c r="AV310" s="101">
        <f t="shared" si="568"/>
        <v>5.1659174914531194</v>
      </c>
      <c r="AW310" s="44">
        <f t="shared" si="569"/>
        <v>3.0176000000000003</v>
      </c>
      <c r="AX310" s="44">
        <f t="shared" si="570"/>
        <v>4.1327339931624953</v>
      </c>
      <c r="AY310" s="48">
        <f t="shared" si="571"/>
        <v>1.8400000000000003</v>
      </c>
      <c r="AZ310" s="47">
        <f t="shared" si="572"/>
        <v>0.92000000000000015</v>
      </c>
      <c r="BA310" s="49">
        <f t="shared" si="573"/>
        <v>0.55200000000000005</v>
      </c>
      <c r="BB310" s="52">
        <f t="shared" si="574"/>
        <v>0</v>
      </c>
      <c r="BC310" s="54">
        <f t="shared" si="575"/>
        <v>0.36800000000000005</v>
      </c>
      <c r="BD310" s="55">
        <f t="shared" si="576"/>
        <v>0.18400000000000002</v>
      </c>
      <c r="BE310" s="56">
        <f t="shared" si="577"/>
        <v>0.18400000000000002</v>
      </c>
      <c r="BF310" s="57">
        <f t="shared" si="578"/>
        <v>0.36800000000000005</v>
      </c>
      <c r="BG310" s="58">
        <f t="shared" si="579"/>
        <v>0.55200000000000005</v>
      </c>
      <c r="BH310" s="5"/>
    </row>
    <row r="311" spans="1:60" s="12" customFormat="1" ht="25.15" customHeight="1" x14ac:dyDescent="0.25">
      <c r="A311" s="63" t="s">
        <v>294</v>
      </c>
      <c r="B311" s="32">
        <v>10.4</v>
      </c>
      <c r="C311" s="32">
        <v>0</v>
      </c>
      <c r="D311" s="32">
        <v>0</v>
      </c>
      <c r="E311" s="32">
        <v>0</v>
      </c>
      <c r="F311" s="32">
        <v>0</v>
      </c>
      <c r="G311" s="32">
        <v>3.6</v>
      </c>
      <c r="H311" s="32">
        <v>0.8</v>
      </c>
      <c r="I311" s="87">
        <f t="shared" si="580"/>
        <v>0</v>
      </c>
      <c r="J311" s="86">
        <f t="shared" si="558"/>
        <v>0</v>
      </c>
      <c r="K311" s="87">
        <f t="shared" ref="K311:K331" si="582">AL311</f>
        <v>0</v>
      </c>
      <c r="L311" s="33">
        <v>3.09</v>
      </c>
      <c r="M311" s="34">
        <f t="shared" si="559"/>
        <v>17.89</v>
      </c>
      <c r="N311" s="125">
        <v>81</v>
      </c>
      <c r="O311" s="6"/>
      <c r="P311" s="151"/>
      <c r="Q311" s="21"/>
      <c r="R311" s="107"/>
      <c r="S311" s="113"/>
      <c r="T311" s="112"/>
      <c r="U311" s="36"/>
      <c r="V311" s="84">
        <f t="shared" si="529"/>
        <v>0</v>
      </c>
      <c r="W311" s="36">
        <v>36</v>
      </c>
      <c r="X311" s="78">
        <f t="shared" si="530"/>
        <v>0</v>
      </c>
      <c r="Y311" s="36">
        <v>36</v>
      </c>
      <c r="Z311" s="78">
        <f t="shared" si="531"/>
        <v>0</v>
      </c>
      <c r="AA311" s="36">
        <v>36</v>
      </c>
      <c r="AB311" s="78">
        <f t="shared" si="532"/>
        <v>0</v>
      </c>
      <c r="AC311" s="36">
        <v>36</v>
      </c>
      <c r="AD311" s="78">
        <f t="shared" si="533"/>
        <v>0</v>
      </c>
      <c r="AE311" s="36">
        <v>36</v>
      </c>
      <c r="AF311" s="78">
        <f t="shared" si="534"/>
        <v>0</v>
      </c>
      <c r="AG311" s="98">
        <f t="shared" si="560"/>
        <v>0</v>
      </c>
      <c r="AH311" s="36">
        <v>36</v>
      </c>
      <c r="AI311" s="106">
        <f t="shared" si="536"/>
        <v>0</v>
      </c>
      <c r="AJ311" s="115">
        <v>0</v>
      </c>
      <c r="AK311" s="116">
        <v>0</v>
      </c>
      <c r="AL311" s="117">
        <v>0</v>
      </c>
      <c r="AM311" s="118">
        <v>0</v>
      </c>
      <c r="AN311" s="97"/>
      <c r="AO311" s="42">
        <f t="shared" si="561"/>
        <v>7.4000000000000012</v>
      </c>
      <c r="AP311" s="99">
        <f t="shared" si="562"/>
        <v>5.1800000000000006</v>
      </c>
      <c r="AQ311" s="104">
        <f t="shared" si="563"/>
        <v>4.07</v>
      </c>
      <c r="AR311" s="105">
        <f t="shared" si="564"/>
        <v>5.737881866994619</v>
      </c>
      <c r="AS311" s="100">
        <f t="shared" si="565"/>
        <v>3.4780000000000006</v>
      </c>
      <c r="AT311" s="45">
        <f t="shared" si="566"/>
        <v>4.9032808681590385</v>
      </c>
      <c r="AU311" s="101">
        <f t="shared" si="567"/>
        <v>3.0340000000000003</v>
      </c>
      <c r="AV311" s="101">
        <f t="shared" si="568"/>
        <v>4.2773301190323521</v>
      </c>
      <c r="AW311" s="44">
        <f t="shared" si="569"/>
        <v>2.4272</v>
      </c>
      <c r="AX311" s="44">
        <f t="shared" si="570"/>
        <v>3.4218640952258816</v>
      </c>
      <c r="AY311" s="48">
        <f t="shared" si="571"/>
        <v>1.4800000000000002</v>
      </c>
      <c r="AZ311" s="47">
        <f t="shared" si="572"/>
        <v>0.7400000000000001</v>
      </c>
      <c r="BA311" s="49">
        <f t="shared" si="573"/>
        <v>0.44400000000000006</v>
      </c>
      <c r="BB311" s="52">
        <f t="shared" si="574"/>
        <v>0</v>
      </c>
      <c r="BC311" s="54">
        <f t="shared" si="575"/>
        <v>0.29600000000000004</v>
      </c>
      <c r="BD311" s="55">
        <f t="shared" si="576"/>
        <v>0.14800000000000002</v>
      </c>
      <c r="BE311" s="56">
        <f t="shared" si="577"/>
        <v>0.14800000000000002</v>
      </c>
      <c r="BF311" s="57">
        <f t="shared" si="578"/>
        <v>0.29600000000000004</v>
      </c>
      <c r="BG311" s="58">
        <f t="shared" si="579"/>
        <v>0.44400000000000006</v>
      </c>
      <c r="BH311" s="5"/>
    </row>
    <row r="312" spans="1:60" s="12" customFormat="1" ht="25.15" customHeight="1" x14ac:dyDescent="0.25">
      <c r="A312" s="63" t="s">
        <v>201</v>
      </c>
      <c r="B312" s="32">
        <v>8.8000000000000007</v>
      </c>
      <c r="C312" s="32">
        <f>X312</f>
        <v>0</v>
      </c>
      <c r="D312" s="32">
        <f>Z312</f>
        <v>0</v>
      </c>
      <c r="E312" s="32">
        <f>AB312</f>
        <v>0</v>
      </c>
      <c r="F312" s="32">
        <f>AD312</f>
        <v>0</v>
      </c>
      <c r="G312" s="32">
        <v>3.6</v>
      </c>
      <c r="H312" s="32">
        <v>1.8</v>
      </c>
      <c r="I312" s="87">
        <f t="shared" si="580"/>
        <v>0</v>
      </c>
      <c r="J312" s="86">
        <f t="shared" si="558"/>
        <v>0</v>
      </c>
      <c r="K312" s="87">
        <f t="shared" si="582"/>
        <v>0</v>
      </c>
      <c r="L312" s="33">
        <v>2.84</v>
      </c>
      <c r="M312" s="34">
        <v>17.04</v>
      </c>
      <c r="N312" s="125">
        <v>82</v>
      </c>
      <c r="O312" s="6"/>
      <c r="P312" s="151"/>
      <c r="Q312" s="21"/>
      <c r="R312" s="107"/>
      <c r="S312" s="113"/>
      <c r="T312" s="112"/>
      <c r="U312" s="36"/>
      <c r="V312" s="84">
        <f t="shared" si="529"/>
        <v>0</v>
      </c>
      <c r="W312" s="36">
        <v>37</v>
      </c>
      <c r="X312" s="78">
        <f t="shared" si="530"/>
        <v>0</v>
      </c>
      <c r="Y312" s="36">
        <v>37</v>
      </c>
      <c r="Z312" s="78">
        <f t="shared" si="531"/>
        <v>0</v>
      </c>
      <c r="AA312" s="36">
        <v>37</v>
      </c>
      <c r="AB312" s="78">
        <f t="shared" si="532"/>
        <v>0</v>
      </c>
      <c r="AC312" s="36">
        <v>37</v>
      </c>
      <c r="AD312" s="78">
        <f t="shared" si="533"/>
        <v>0</v>
      </c>
      <c r="AE312" s="36">
        <v>37</v>
      </c>
      <c r="AF312" s="78">
        <f t="shared" si="534"/>
        <v>0</v>
      </c>
      <c r="AG312" s="98">
        <f t="shared" si="560"/>
        <v>0</v>
      </c>
      <c r="AH312" s="36">
        <v>37</v>
      </c>
      <c r="AI312" s="106">
        <f t="shared" si="536"/>
        <v>0</v>
      </c>
      <c r="AJ312" s="115">
        <v>0</v>
      </c>
      <c r="AK312" s="116">
        <v>0</v>
      </c>
      <c r="AL312" s="117">
        <v>0</v>
      </c>
      <c r="AM312" s="118">
        <v>0</v>
      </c>
      <c r="AN312" s="97"/>
      <c r="AO312" s="42">
        <f t="shared" si="561"/>
        <v>7.1</v>
      </c>
      <c r="AP312" s="99">
        <f t="shared" si="562"/>
        <v>4.97</v>
      </c>
      <c r="AQ312" s="104">
        <f t="shared" si="563"/>
        <v>3.9049999999999998</v>
      </c>
      <c r="AR312" s="105">
        <f t="shared" si="564"/>
        <v>5.1412512262458794</v>
      </c>
      <c r="AS312" s="100">
        <f t="shared" si="565"/>
        <v>3.3369999999999997</v>
      </c>
      <c r="AT312" s="45">
        <f t="shared" si="566"/>
        <v>4.3934328660646607</v>
      </c>
      <c r="AU312" s="101">
        <f t="shared" si="567"/>
        <v>2.9109999999999996</v>
      </c>
      <c r="AV312" s="101">
        <f t="shared" si="568"/>
        <v>3.8325690959287466</v>
      </c>
      <c r="AW312" s="44">
        <f t="shared" si="569"/>
        <v>2.3287999999999998</v>
      </c>
      <c r="AX312" s="44">
        <f t="shared" si="570"/>
        <v>3.0660552767429969</v>
      </c>
      <c r="AY312" s="48">
        <f t="shared" si="571"/>
        <v>1.42</v>
      </c>
      <c r="AZ312" s="47">
        <f t="shared" si="572"/>
        <v>0.71</v>
      </c>
      <c r="BA312" s="49">
        <f t="shared" si="573"/>
        <v>0.42599999999999993</v>
      </c>
      <c r="BB312" s="52">
        <f t="shared" si="574"/>
        <v>0</v>
      </c>
      <c r="BC312" s="54">
        <f t="shared" si="575"/>
        <v>0.28399999999999997</v>
      </c>
      <c r="BD312" s="55">
        <f t="shared" si="576"/>
        <v>0.14199999999999999</v>
      </c>
      <c r="BE312" s="56">
        <f t="shared" si="577"/>
        <v>0.14199999999999999</v>
      </c>
      <c r="BF312" s="57">
        <f t="shared" si="578"/>
        <v>0.28399999999999997</v>
      </c>
      <c r="BG312" s="58">
        <f t="shared" si="579"/>
        <v>0.42599999999999993</v>
      </c>
      <c r="BH312" s="5"/>
    </row>
    <row r="313" spans="1:60" s="12" customFormat="1" ht="25.15" customHeight="1" x14ac:dyDescent="0.25">
      <c r="A313" s="126" t="s">
        <v>232</v>
      </c>
      <c r="B313" s="32">
        <v>5.2</v>
      </c>
      <c r="C313" s="32">
        <v>2.4</v>
      </c>
      <c r="D313" s="32">
        <f>Z313</f>
        <v>0</v>
      </c>
      <c r="E313" s="32">
        <v>2.25</v>
      </c>
      <c r="F313" s="32">
        <f>AD313</f>
        <v>0</v>
      </c>
      <c r="G313" s="32">
        <v>3.6</v>
      </c>
      <c r="H313" s="32">
        <v>0.5</v>
      </c>
      <c r="I313" s="87">
        <f t="shared" si="580"/>
        <v>0</v>
      </c>
      <c r="J313" s="86">
        <f t="shared" si="558"/>
        <v>0</v>
      </c>
      <c r="K313" s="87">
        <f t="shared" si="582"/>
        <v>0</v>
      </c>
      <c r="L313" s="33">
        <v>2.79</v>
      </c>
      <c r="M313" s="34">
        <f t="shared" ref="M313:M331" si="583">SUM(B313:L313)</f>
        <v>16.739999999999998</v>
      </c>
      <c r="N313" s="125">
        <v>83</v>
      </c>
      <c r="O313" s="6"/>
      <c r="P313" s="151"/>
      <c r="Q313" s="21"/>
      <c r="R313" s="107"/>
      <c r="S313" s="113"/>
      <c r="T313" s="112"/>
      <c r="U313" s="36"/>
      <c r="V313" s="84">
        <f t="shared" si="529"/>
        <v>0</v>
      </c>
      <c r="W313" s="36">
        <v>38</v>
      </c>
      <c r="X313" s="78">
        <f t="shared" si="530"/>
        <v>0</v>
      </c>
      <c r="Y313" s="36">
        <v>38</v>
      </c>
      <c r="Z313" s="78">
        <f t="shared" si="531"/>
        <v>0</v>
      </c>
      <c r="AA313" s="36">
        <v>38</v>
      </c>
      <c r="AB313" s="78">
        <f t="shared" si="532"/>
        <v>0</v>
      </c>
      <c r="AC313" s="36">
        <v>38</v>
      </c>
      <c r="AD313" s="78">
        <f t="shared" si="533"/>
        <v>0</v>
      </c>
      <c r="AE313" s="36">
        <v>38</v>
      </c>
      <c r="AF313" s="78">
        <f t="shared" si="534"/>
        <v>0</v>
      </c>
      <c r="AG313" s="98">
        <f t="shared" si="560"/>
        <v>0</v>
      </c>
      <c r="AH313" s="36">
        <v>38</v>
      </c>
      <c r="AI313" s="106">
        <f t="shared" si="536"/>
        <v>0</v>
      </c>
      <c r="AJ313" s="115">
        <v>0</v>
      </c>
      <c r="AK313" s="116">
        <v>0</v>
      </c>
      <c r="AL313" s="117">
        <v>0</v>
      </c>
      <c r="AM313" s="118">
        <v>0</v>
      </c>
      <c r="AN313" s="97"/>
      <c r="AO313" s="42">
        <f t="shared" si="561"/>
        <v>6.9749999999999996</v>
      </c>
      <c r="AP313" s="99">
        <f t="shared" si="562"/>
        <v>4.8824999999999994</v>
      </c>
      <c r="AQ313" s="104">
        <f t="shared" si="563"/>
        <v>3.8362499999999997</v>
      </c>
      <c r="AR313" s="105">
        <f t="shared" si="564"/>
        <v>5.4899210781987442</v>
      </c>
      <c r="AS313" s="100">
        <f t="shared" si="565"/>
        <v>3.2782499999999994</v>
      </c>
      <c r="AT313" s="45">
        <f t="shared" si="566"/>
        <v>4.6913871031880179</v>
      </c>
      <c r="AU313" s="101">
        <f t="shared" si="567"/>
        <v>2.8597499999999996</v>
      </c>
      <c r="AV313" s="101">
        <f t="shared" si="568"/>
        <v>4.0924866219299734</v>
      </c>
      <c r="AW313" s="44">
        <f t="shared" si="569"/>
        <v>2.2877999999999994</v>
      </c>
      <c r="AX313" s="44">
        <f t="shared" si="570"/>
        <v>3.2739892975439782</v>
      </c>
      <c r="AY313" s="48">
        <f t="shared" si="571"/>
        <v>1.3949999999999998</v>
      </c>
      <c r="AZ313" s="47">
        <f t="shared" si="572"/>
        <v>0.6974999999999999</v>
      </c>
      <c r="BA313" s="49">
        <f t="shared" si="573"/>
        <v>0.41849999999999998</v>
      </c>
      <c r="BB313" s="52">
        <f t="shared" si="574"/>
        <v>0</v>
      </c>
      <c r="BC313" s="54">
        <f t="shared" si="575"/>
        <v>0.27899999999999997</v>
      </c>
      <c r="BD313" s="55">
        <f t="shared" si="576"/>
        <v>0.13949999999999999</v>
      </c>
      <c r="BE313" s="56">
        <f t="shared" si="577"/>
        <v>0.13949999999999999</v>
      </c>
      <c r="BF313" s="57">
        <f t="shared" si="578"/>
        <v>0.27899999999999997</v>
      </c>
      <c r="BG313" s="58">
        <f t="shared" si="579"/>
        <v>0.41849999999999998</v>
      </c>
      <c r="BH313" s="5"/>
    </row>
    <row r="314" spans="1:60" s="12" customFormat="1" ht="25.15" customHeight="1" x14ac:dyDescent="0.25">
      <c r="A314" s="63" t="s">
        <v>269</v>
      </c>
      <c r="B314" s="32">
        <v>12</v>
      </c>
      <c r="C314" s="32">
        <v>0</v>
      </c>
      <c r="D314" s="32">
        <v>0</v>
      </c>
      <c r="E314" s="32">
        <v>0</v>
      </c>
      <c r="F314" s="32">
        <v>0</v>
      </c>
      <c r="G314" s="32">
        <v>0</v>
      </c>
      <c r="H314" s="32">
        <v>4.5</v>
      </c>
      <c r="I314" s="87">
        <f t="shared" si="580"/>
        <v>0</v>
      </c>
      <c r="J314" s="86">
        <f t="shared" si="558"/>
        <v>0</v>
      </c>
      <c r="K314" s="87">
        <f t="shared" si="582"/>
        <v>0</v>
      </c>
      <c r="L314" s="33">
        <f>AM314</f>
        <v>0</v>
      </c>
      <c r="M314" s="34">
        <f t="shared" si="583"/>
        <v>16.5</v>
      </c>
      <c r="N314" s="125">
        <v>84</v>
      </c>
      <c r="O314" s="6"/>
      <c r="P314" s="151"/>
      <c r="Q314" s="21"/>
      <c r="R314" s="107"/>
      <c r="S314" s="113"/>
      <c r="T314" s="112"/>
      <c r="U314" s="36"/>
      <c r="V314" s="84">
        <f t="shared" si="529"/>
        <v>0</v>
      </c>
      <c r="W314" s="36">
        <v>39</v>
      </c>
      <c r="X314" s="78">
        <f t="shared" si="530"/>
        <v>0</v>
      </c>
      <c r="Y314" s="36">
        <v>39</v>
      </c>
      <c r="Z314" s="78">
        <f t="shared" si="531"/>
        <v>0</v>
      </c>
      <c r="AA314" s="36">
        <v>39</v>
      </c>
      <c r="AB314" s="78">
        <f t="shared" si="532"/>
        <v>0</v>
      </c>
      <c r="AC314" s="36">
        <v>39</v>
      </c>
      <c r="AD314" s="78">
        <f t="shared" si="533"/>
        <v>0</v>
      </c>
      <c r="AE314" s="36">
        <v>39</v>
      </c>
      <c r="AF314" s="78">
        <f t="shared" si="534"/>
        <v>0</v>
      </c>
      <c r="AG314" s="98">
        <f t="shared" si="560"/>
        <v>0</v>
      </c>
      <c r="AH314" s="36">
        <v>39</v>
      </c>
      <c r="AI314" s="106">
        <f t="shared" si="536"/>
        <v>0</v>
      </c>
      <c r="AJ314" s="115">
        <v>0</v>
      </c>
      <c r="AK314" s="116">
        <v>0</v>
      </c>
      <c r="AL314" s="117">
        <v>0</v>
      </c>
      <c r="AM314" s="118">
        <v>0</v>
      </c>
      <c r="AN314" s="97"/>
      <c r="AO314" s="42">
        <f t="shared" si="561"/>
        <v>8.25</v>
      </c>
      <c r="AP314" s="99">
        <f t="shared" si="562"/>
        <v>5.7750000000000004</v>
      </c>
      <c r="AQ314" s="104">
        <f t="shared" si="563"/>
        <v>4.5375000000000005</v>
      </c>
      <c r="AR314" s="105">
        <f t="shared" si="564"/>
        <v>6.4204337850193438</v>
      </c>
      <c r="AS314" s="100">
        <f t="shared" si="565"/>
        <v>3.8775000000000004</v>
      </c>
      <c r="AT314" s="45">
        <f t="shared" si="566"/>
        <v>5.4865525071983487</v>
      </c>
      <c r="AU314" s="101">
        <f t="shared" si="567"/>
        <v>3.3825000000000003</v>
      </c>
      <c r="AV314" s="101">
        <f t="shared" si="568"/>
        <v>4.7861415488326013</v>
      </c>
      <c r="AW314" s="44">
        <f t="shared" si="569"/>
        <v>2.706</v>
      </c>
      <c r="AX314" s="44">
        <f t="shared" si="570"/>
        <v>3.8289132390660812</v>
      </c>
      <c r="AY314" s="48">
        <f t="shared" si="571"/>
        <v>1.6500000000000001</v>
      </c>
      <c r="AZ314" s="47">
        <f t="shared" si="572"/>
        <v>0.82500000000000007</v>
      </c>
      <c r="BA314" s="49">
        <f t="shared" si="573"/>
        <v>0.495</v>
      </c>
      <c r="BB314" s="52">
        <f t="shared" si="574"/>
        <v>0</v>
      </c>
      <c r="BC314" s="54">
        <f t="shared" si="575"/>
        <v>0.33</v>
      </c>
      <c r="BD314" s="55">
        <f t="shared" si="576"/>
        <v>0.16500000000000001</v>
      </c>
      <c r="BE314" s="56">
        <f t="shared" si="577"/>
        <v>0.16500000000000001</v>
      </c>
      <c r="BF314" s="57">
        <f t="shared" si="578"/>
        <v>0.33</v>
      </c>
      <c r="BG314" s="58">
        <f t="shared" si="579"/>
        <v>0.495</v>
      </c>
      <c r="BH314" s="5"/>
    </row>
    <row r="315" spans="1:60" s="12" customFormat="1" ht="25.15" customHeight="1" x14ac:dyDescent="0.25">
      <c r="A315" s="63" t="s">
        <v>285</v>
      </c>
      <c r="B315" s="32">
        <v>14.8</v>
      </c>
      <c r="C315" s="32">
        <v>0</v>
      </c>
      <c r="D315" s="32">
        <v>0</v>
      </c>
      <c r="E315" s="32">
        <v>0.45</v>
      </c>
      <c r="F315" s="32">
        <v>0</v>
      </c>
      <c r="G315" s="32">
        <v>0</v>
      </c>
      <c r="H315" s="32">
        <v>1.2</v>
      </c>
      <c r="I315" s="87">
        <f t="shared" si="580"/>
        <v>0</v>
      </c>
      <c r="J315" s="86">
        <f t="shared" si="558"/>
        <v>0</v>
      </c>
      <c r="K315" s="87">
        <f t="shared" si="582"/>
        <v>0</v>
      </c>
      <c r="L315" s="33">
        <f>AM315</f>
        <v>0</v>
      </c>
      <c r="M315" s="34">
        <f t="shared" si="583"/>
        <v>16.45</v>
      </c>
      <c r="N315" s="125">
        <v>85</v>
      </c>
      <c r="O315" s="6"/>
      <c r="P315" s="151"/>
      <c r="Q315" s="21"/>
      <c r="R315" s="107"/>
      <c r="S315" s="113"/>
      <c r="T315" s="112"/>
      <c r="U315" s="36"/>
      <c r="V315" s="84">
        <f t="shared" si="529"/>
        <v>0</v>
      </c>
      <c r="W315" s="36">
        <v>40</v>
      </c>
      <c r="X315" s="78">
        <f t="shared" si="530"/>
        <v>0</v>
      </c>
      <c r="Y315" s="36">
        <v>40</v>
      </c>
      <c r="Z315" s="78">
        <f t="shared" si="531"/>
        <v>0</v>
      </c>
      <c r="AA315" s="36">
        <v>40</v>
      </c>
      <c r="AB315" s="78">
        <f t="shared" si="532"/>
        <v>0</v>
      </c>
      <c r="AC315" s="36">
        <v>40</v>
      </c>
      <c r="AD315" s="78">
        <f t="shared" si="533"/>
        <v>0</v>
      </c>
      <c r="AE315" s="36">
        <v>40</v>
      </c>
      <c r="AF315" s="78">
        <f t="shared" si="534"/>
        <v>0</v>
      </c>
      <c r="AG315" s="98">
        <f t="shared" si="560"/>
        <v>0</v>
      </c>
      <c r="AH315" s="36">
        <v>40</v>
      </c>
      <c r="AI315" s="106">
        <f t="shared" si="536"/>
        <v>0</v>
      </c>
      <c r="AJ315" s="115">
        <v>0</v>
      </c>
      <c r="AK315" s="116">
        <v>0</v>
      </c>
      <c r="AL315" s="117">
        <v>0</v>
      </c>
      <c r="AM315" s="118">
        <v>0</v>
      </c>
      <c r="AN315" s="97"/>
      <c r="AO315" s="42">
        <f t="shared" si="561"/>
        <v>8.2249999999999996</v>
      </c>
      <c r="AP315" s="99">
        <f t="shared" si="562"/>
        <v>5.7574999999999994</v>
      </c>
      <c r="AQ315" s="104">
        <f t="shared" si="563"/>
        <v>4.5237499999999997</v>
      </c>
      <c r="AR315" s="105">
        <f t="shared" si="564"/>
        <v>6.5937239059999992</v>
      </c>
      <c r="AS315" s="100">
        <f t="shared" si="565"/>
        <v>3.8657499999999994</v>
      </c>
      <c r="AT315" s="45">
        <f t="shared" si="566"/>
        <v>5.6346367923999985</v>
      </c>
      <c r="AU315" s="101">
        <f t="shared" si="567"/>
        <v>3.3722499999999997</v>
      </c>
      <c r="AV315" s="101">
        <f t="shared" si="568"/>
        <v>4.9153214571999992</v>
      </c>
      <c r="AW315" s="44">
        <f t="shared" si="569"/>
        <v>2.6977999999999995</v>
      </c>
      <c r="AX315" s="44">
        <f t="shared" si="570"/>
        <v>3.9322571657599994</v>
      </c>
      <c r="AY315" s="48">
        <f t="shared" si="571"/>
        <v>1.6449999999999998</v>
      </c>
      <c r="AZ315" s="47">
        <f t="shared" si="572"/>
        <v>0.8224999999999999</v>
      </c>
      <c r="BA315" s="49">
        <f t="shared" si="573"/>
        <v>0.49349999999999994</v>
      </c>
      <c r="BB315" s="52">
        <f t="shared" si="574"/>
        <v>0</v>
      </c>
      <c r="BC315" s="54">
        <f t="shared" si="575"/>
        <v>0.32899999999999996</v>
      </c>
      <c r="BD315" s="55">
        <f t="shared" si="576"/>
        <v>0.16449999999999998</v>
      </c>
      <c r="BE315" s="56">
        <f t="shared" si="577"/>
        <v>0.16449999999999998</v>
      </c>
      <c r="BF315" s="57">
        <f t="shared" si="578"/>
        <v>0.32899999999999996</v>
      </c>
      <c r="BG315" s="58">
        <f t="shared" si="579"/>
        <v>0.49349999999999994</v>
      </c>
      <c r="BH315" s="5"/>
    </row>
    <row r="316" spans="1:60" s="12" customFormat="1" ht="25.15" customHeight="1" x14ac:dyDescent="0.25">
      <c r="A316" s="63" t="s">
        <v>292</v>
      </c>
      <c r="B316" s="32">
        <v>10.4</v>
      </c>
      <c r="C316" s="32">
        <v>0</v>
      </c>
      <c r="D316" s="32">
        <v>0</v>
      </c>
      <c r="E316" s="32">
        <v>0</v>
      </c>
      <c r="F316" s="32">
        <v>0</v>
      </c>
      <c r="G316" s="32">
        <v>0</v>
      </c>
      <c r="H316" s="32">
        <v>6</v>
      </c>
      <c r="I316" s="87">
        <f t="shared" si="580"/>
        <v>0</v>
      </c>
      <c r="J316" s="86">
        <f t="shared" si="558"/>
        <v>0</v>
      </c>
      <c r="K316" s="87">
        <f t="shared" si="582"/>
        <v>0</v>
      </c>
      <c r="L316" s="33">
        <f>AM316</f>
        <v>0</v>
      </c>
      <c r="M316" s="34">
        <f t="shared" si="583"/>
        <v>16.399999999999999</v>
      </c>
      <c r="N316" s="125">
        <v>86</v>
      </c>
      <c r="O316" s="6"/>
      <c r="P316" s="151"/>
      <c r="Q316" s="21"/>
      <c r="R316" s="107"/>
      <c r="S316" s="113"/>
      <c r="T316" s="112"/>
      <c r="U316" s="36"/>
      <c r="V316" s="84">
        <f t="shared" si="529"/>
        <v>0</v>
      </c>
      <c r="W316" s="36">
        <v>41</v>
      </c>
      <c r="X316" s="78">
        <f t="shared" si="530"/>
        <v>0</v>
      </c>
      <c r="Y316" s="36">
        <v>41</v>
      </c>
      <c r="Z316" s="78">
        <f t="shared" si="531"/>
        <v>0</v>
      </c>
      <c r="AA316" s="36">
        <v>41</v>
      </c>
      <c r="AB316" s="78">
        <f t="shared" si="532"/>
        <v>0</v>
      </c>
      <c r="AC316" s="36">
        <v>41</v>
      </c>
      <c r="AD316" s="78">
        <f t="shared" si="533"/>
        <v>0</v>
      </c>
      <c r="AE316" s="36">
        <v>41</v>
      </c>
      <c r="AF316" s="78">
        <f t="shared" si="534"/>
        <v>0</v>
      </c>
      <c r="AG316" s="98">
        <f t="shared" si="560"/>
        <v>0</v>
      </c>
      <c r="AH316" s="36">
        <v>41</v>
      </c>
      <c r="AI316" s="106">
        <f t="shared" si="536"/>
        <v>0</v>
      </c>
      <c r="AJ316" s="115">
        <v>0</v>
      </c>
      <c r="AK316" s="116">
        <v>0</v>
      </c>
      <c r="AL316" s="117">
        <v>0</v>
      </c>
      <c r="AM316" s="118">
        <v>0</v>
      </c>
      <c r="AN316" s="97"/>
      <c r="AO316" s="42">
        <f t="shared" si="561"/>
        <v>8.1999999999999993</v>
      </c>
      <c r="AP316" s="99">
        <f t="shared" si="562"/>
        <v>5.7399999999999993</v>
      </c>
      <c r="AQ316" s="104">
        <f t="shared" si="563"/>
        <v>4.51</v>
      </c>
      <c r="AR316" s="105">
        <f t="shared" si="564"/>
        <v>6.1340609219999997</v>
      </c>
      <c r="AS316" s="100">
        <f t="shared" si="565"/>
        <v>3.8539999999999996</v>
      </c>
      <c r="AT316" s="45">
        <f t="shared" si="566"/>
        <v>5.2418338787999996</v>
      </c>
      <c r="AU316" s="101">
        <f t="shared" si="567"/>
        <v>3.3619999999999997</v>
      </c>
      <c r="AV316" s="101">
        <f t="shared" si="568"/>
        <v>4.5726635964</v>
      </c>
      <c r="AW316" s="44">
        <f t="shared" si="569"/>
        <v>2.6895999999999995</v>
      </c>
      <c r="AX316" s="44">
        <f t="shared" si="570"/>
        <v>3.6581308771199992</v>
      </c>
      <c r="AY316" s="48">
        <f t="shared" si="571"/>
        <v>1.6399999999999997</v>
      </c>
      <c r="AZ316" s="47">
        <f t="shared" si="572"/>
        <v>0.81999999999999984</v>
      </c>
      <c r="BA316" s="49">
        <f t="shared" si="573"/>
        <v>0.49199999999999994</v>
      </c>
      <c r="BB316" s="52">
        <f t="shared" si="574"/>
        <v>0</v>
      </c>
      <c r="BC316" s="54">
        <f t="shared" si="575"/>
        <v>0.32799999999999996</v>
      </c>
      <c r="BD316" s="55">
        <f t="shared" si="576"/>
        <v>0.16399999999999998</v>
      </c>
      <c r="BE316" s="56">
        <f t="shared" si="577"/>
        <v>0.16399999999999998</v>
      </c>
      <c r="BF316" s="57">
        <f t="shared" si="578"/>
        <v>0.32799999999999996</v>
      </c>
      <c r="BG316" s="58">
        <f t="shared" si="579"/>
        <v>0.49199999999999994</v>
      </c>
      <c r="BH316" s="5"/>
    </row>
    <row r="317" spans="1:60" s="12" customFormat="1" ht="25.15" customHeight="1" x14ac:dyDescent="0.25">
      <c r="A317" s="63" t="s">
        <v>199</v>
      </c>
      <c r="B317" s="32">
        <v>2.8</v>
      </c>
      <c r="C317" s="32">
        <v>5.7</v>
      </c>
      <c r="D317" s="32">
        <v>0</v>
      </c>
      <c r="E317" s="32">
        <f>AB317</f>
        <v>0</v>
      </c>
      <c r="F317" s="32">
        <f>AD317</f>
        <v>0</v>
      </c>
      <c r="G317" s="32">
        <v>3.6</v>
      </c>
      <c r="H317" s="32">
        <v>1.5</v>
      </c>
      <c r="I317" s="87">
        <f t="shared" si="580"/>
        <v>0</v>
      </c>
      <c r="J317" s="86">
        <f t="shared" si="558"/>
        <v>0</v>
      </c>
      <c r="K317" s="87">
        <f t="shared" si="582"/>
        <v>0</v>
      </c>
      <c r="L317" s="33">
        <v>2.64</v>
      </c>
      <c r="M317" s="34">
        <f t="shared" si="583"/>
        <v>16.239999999999998</v>
      </c>
      <c r="N317" s="125">
        <v>87</v>
      </c>
      <c r="O317" s="6"/>
      <c r="P317" s="151"/>
      <c r="Q317" s="21"/>
      <c r="R317" s="107"/>
      <c r="S317" s="113"/>
      <c r="T317" s="112"/>
      <c r="U317" s="36"/>
      <c r="V317" s="84">
        <f t="shared" si="529"/>
        <v>0</v>
      </c>
      <c r="W317" s="36">
        <v>42</v>
      </c>
      <c r="X317" s="78">
        <f t="shared" si="530"/>
        <v>0</v>
      </c>
      <c r="Y317" s="36">
        <v>42</v>
      </c>
      <c r="Z317" s="78">
        <f t="shared" si="531"/>
        <v>0</v>
      </c>
      <c r="AA317" s="36">
        <v>42</v>
      </c>
      <c r="AB317" s="78">
        <f t="shared" si="532"/>
        <v>0</v>
      </c>
      <c r="AC317" s="36">
        <v>42</v>
      </c>
      <c r="AD317" s="78">
        <f t="shared" si="533"/>
        <v>0</v>
      </c>
      <c r="AE317" s="36">
        <v>42</v>
      </c>
      <c r="AF317" s="78">
        <f t="shared" si="534"/>
        <v>0</v>
      </c>
      <c r="AG317" s="98">
        <f t="shared" si="560"/>
        <v>0</v>
      </c>
      <c r="AH317" s="36">
        <v>42</v>
      </c>
      <c r="AI317" s="106">
        <f t="shared" si="536"/>
        <v>0</v>
      </c>
      <c r="AJ317" s="115">
        <v>0</v>
      </c>
      <c r="AK317" s="116">
        <v>0</v>
      </c>
      <c r="AL317" s="117">
        <v>0</v>
      </c>
      <c r="AM317" s="118">
        <v>0</v>
      </c>
      <c r="AN317" s="97"/>
      <c r="AO317" s="42">
        <f t="shared" si="561"/>
        <v>6.7999999999999989</v>
      </c>
      <c r="AP317" s="99">
        <f t="shared" si="562"/>
        <v>4.76</v>
      </c>
      <c r="AQ317" s="104">
        <f t="shared" si="563"/>
        <v>3.7399999999999993</v>
      </c>
      <c r="AR317" s="105">
        <f t="shared" si="564"/>
        <v>4.9304934623999994</v>
      </c>
      <c r="AS317" s="100">
        <f t="shared" si="565"/>
        <v>3.1959999999999997</v>
      </c>
      <c r="AT317" s="45">
        <f t="shared" si="566"/>
        <v>4.2133307769599995</v>
      </c>
      <c r="AU317" s="101">
        <f t="shared" si="567"/>
        <v>2.7879999999999998</v>
      </c>
      <c r="AV317" s="101">
        <f t="shared" si="568"/>
        <v>3.67545876288</v>
      </c>
      <c r="AW317" s="44">
        <f t="shared" si="569"/>
        <v>2.2303999999999995</v>
      </c>
      <c r="AX317" s="44">
        <f t="shared" si="570"/>
        <v>2.9403670103039996</v>
      </c>
      <c r="AY317" s="48">
        <f t="shared" si="571"/>
        <v>1.3599999999999999</v>
      </c>
      <c r="AZ317" s="47">
        <f t="shared" si="572"/>
        <v>0.67999999999999994</v>
      </c>
      <c r="BA317" s="49">
        <f t="shared" si="573"/>
        <v>0.40799999999999992</v>
      </c>
      <c r="BB317" s="52">
        <f t="shared" si="574"/>
        <v>0</v>
      </c>
      <c r="BC317" s="54">
        <f t="shared" si="575"/>
        <v>0.27199999999999996</v>
      </c>
      <c r="BD317" s="55">
        <f t="shared" si="576"/>
        <v>0.13599999999999998</v>
      </c>
      <c r="BE317" s="56">
        <f t="shared" si="577"/>
        <v>0.13599999999999998</v>
      </c>
      <c r="BF317" s="57">
        <f t="shared" si="578"/>
        <v>0.27199999999999996</v>
      </c>
      <c r="BG317" s="58">
        <f t="shared" si="579"/>
        <v>0.40799999999999992</v>
      </c>
      <c r="BH317" s="5"/>
    </row>
    <row r="318" spans="1:60" s="12" customFormat="1" ht="25.15" customHeight="1" x14ac:dyDescent="0.25">
      <c r="A318" s="63" t="s">
        <v>248</v>
      </c>
      <c r="B318" s="32">
        <v>1.6</v>
      </c>
      <c r="C318" s="32">
        <v>9</v>
      </c>
      <c r="D318" s="32">
        <f>Z318</f>
        <v>0</v>
      </c>
      <c r="E318" s="32">
        <f>AB318</f>
        <v>0</v>
      </c>
      <c r="F318" s="32">
        <f>AD318</f>
        <v>0</v>
      </c>
      <c r="G318" s="32">
        <v>1.8</v>
      </c>
      <c r="H318" s="32">
        <v>3.8</v>
      </c>
      <c r="I318" s="87">
        <f t="shared" si="580"/>
        <v>0</v>
      </c>
      <c r="J318" s="86">
        <f t="shared" si="558"/>
        <v>0</v>
      </c>
      <c r="K318" s="87">
        <f t="shared" si="582"/>
        <v>0</v>
      </c>
      <c r="L318" s="33">
        <f>AM318</f>
        <v>0</v>
      </c>
      <c r="M318" s="34">
        <f t="shared" si="583"/>
        <v>16.2</v>
      </c>
      <c r="N318" s="125">
        <v>88</v>
      </c>
      <c r="O318" s="6"/>
      <c r="P318" s="151"/>
      <c r="Q318" s="21"/>
      <c r="R318" s="107"/>
      <c r="S318" s="113"/>
      <c r="T318" s="112"/>
      <c r="U318" s="36"/>
      <c r="V318" s="84">
        <f t="shared" si="529"/>
        <v>0</v>
      </c>
      <c r="W318" s="36">
        <v>43</v>
      </c>
      <c r="X318" s="78">
        <f t="shared" si="530"/>
        <v>0</v>
      </c>
      <c r="Y318" s="36">
        <v>43</v>
      </c>
      <c r="Z318" s="78">
        <f t="shared" si="531"/>
        <v>0</v>
      </c>
      <c r="AA318" s="36">
        <v>43</v>
      </c>
      <c r="AB318" s="78">
        <f t="shared" si="532"/>
        <v>0</v>
      </c>
      <c r="AC318" s="36">
        <v>43</v>
      </c>
      <c r="AD318" s="78">
        <f t="shared" si="533"/>
        <v>0</v>
      </c>
      <c r="AE318" s="36">
        <v>43</v>
      </c>
      <c r="AF318" s="78">
        <f t="shared" si="534"/>
        <v>0</v>
      </c>
      <c r="AG318" s="98">
        <f t="shared" si="560"/>
        <v>0</v>
      </c>
      <c r="AH318" s="36">
        <v>43</v>
      </c>
      <c r="AI318" s="106">
        <f t="shared" si="536"/>
        <v>0</v>
      </c>
      <c r="AJ318" s="115">
        <v>0</v>
      </c>
      <c r="AK318" s="116">
        <v>0</v>
      </c>
      <c r="AL318" s="117">
        <v>0</v>
      </c>
      <c r="AM318" s="118">
        <v>0</v>
      </c>
      <c r="AN318" s="97"/>
      <c r="AO318" s="42">
        <f t="shared" si="561"/>
        <v>8.1</v>
      </c>
      <c r="AP318" s="99">
        <f t="shared" si="562"/>
        <v>5.67</v>
      </c>
      <c r="AQ318" s="104">
        <f t="shared" si="563"/>
        <v>4.4550000000000001</v>
      </c>
      <c r="AR318" s="105">
        <f t="shared" si="564"/>
        <v>5.9996154196687499</v>
      </c>
      <c r="AS318" s="100">
        <f t="shared" si="565"/>
        <v>3.8069999999999999</v>
      </c>
      <c r="AT318" s="45">
        <f t="shared" si="566"/>
        <v>5.1269440858987503</v>
      </c>
      <c r="AU318" s="101">
        <f t="shared" si="567"/>
        <v>3.3210000000000002</v>
      </c>
      <c r="AV318" s="101">
        <f t="shared" si="568"/>
        <v>4.4724405855712508</v>
      </c>
      <c r="AW318" s="44">
        <f t="shared" si="569"/>
        <v>2.6568000000000001</v>
      </c>
      <c r="AX318" s="44">
        <f t="shared" si="570"/>
        <v>3.5779524684570001</v>
      </c>
      <c r="AY318" s="48">
        <f t="shared" si="571"/>
        <v>1.62</v>
      </c>
      <c r="AZ318" s="47">
        <f t="shared" si="572"/>
        <v>0.81</v>
      </c>
      <c r="BA318" s="49">
        <f t="shared" si="573"/>
        <v>0.48599999999999999</v>
      </c>
      <c r="BB318" s="52">
        <f t="shared" si="574"/>
        <v>0</v>
      </c>
      <c r="BC318" s="54">
        <f t="shared" si="575"/>
        <v>0.32400000000000001</v>
      </c>
      <c r="BD318" s="55">
        <f t="shared" si="576"/>
        <v>0.16200000000000001</v>
      </c>
      <c r="BE318" s="56">
        <f t="shared" si="577"/>
        <v>0.16200000000000001</v>
      </c>
      <c r="BF318" s="57">
        <f t="shared" si="578"/>
        <v>0.32400000000000001</v>
      </c>
      <c r="BG318" s="58">
        <f t="shared" si="579"/>
        <v>0.48599999999999999</v>
      </c>
      <c r="BH318" s="5"/>
    </row>
    <row r="319" spans="1:60" s="12" customFormat="1" ht="25.15" customHeight="1" x14ac:dyDescent="0.25">
      <c r="A319" s="63" t="s">
        <v>224</v>
      </c>
      <c r="B319" s="32">
        <v>7.2</v>
      </c>
      <c r="C319" s="32">
        <v>0.3</v>
      </c>
      <c r="D319" s="32">
        <f>Z319</f>
        <v>0</v>
      </c>
      <c r="E319" s="32">
        <v>3.45</v>
      </c>
      <c r="F319" s="32">
        <f>AD319</f>
        <v>0</v>
      </c>
      <c r="G319" s="32">
        <f>AF319</f>
        <v>0</v>
      </c>
      <c r="H319" s="32">
        <v>2.1</v>
      </c>
      <c r="I319" s="87">
        <f t="shared" si="580"/>
        <v>0</v>
      </c>
      <c r="J319" s="86">
        <f t="shared" si="558"/>
        <v>0</v>
      </c>
      <c r="K319" s="87">
        <f t="shared" si="582"/>
        <v>0</v>
      </c>
      <c r="L319" s="33">
        <v>2.46</v>
      </c>
      <c r="M319" s="34">
        <f t="shared" si="583"/>
        <v>15.509999999999998</v>
      </c>
      <c r="N319" s="125">
        <v>89</v>
      </c>
      <c r="O319" s="6"/>
      <c r="P319" s="151"/>
      <c r="Q319" s="21"/>
      <c r="R319" s="107"/>
      <c r="S319" s="113"/>
      <c r="T319" s="112"/>
      <c r="U319" s="36"/>
      <c r="V319" s="84">
        <f t="shared" si="529"/>
        <v>0</v>
      </c>
      <c r="W319" s="36">
        <v>44</v>
      </c>
      <c r="X319" s="78">
        <f t="shared" si="530"/>
        <v>0</v>
      </c>
      <c r="Y319" s="36">
        <v>44</v>
      </c>
      <c r="Z319" s="78">
        <f t="shared" si="531"/>
        <v>0</v>
      </c>
      <c r="AA319" s="36">
        <v>44</v>
      </c>
      <c r="AB319" s="78">
        <f t="shared" si="532"/>
        <v>0</v>
      </c>
      <c r="AC319" s="36">
        <v>44</v>
      </c>
      <c r="AD319" s="78">
        <f t="shared" si="533"/>
        <v>0</v>
      </c>
      <c r="AE319" s="36">
        <v>44</v>
      </c>
      <c r="AF319" s="78">
        <f t="shared" si="534"/>
        <v>0</v>
      </c>
      <c r="AG319" s="98">
        <f t="shared" si="560"/>
        <v>0</v>
      </c>
      <c r="AH319" s="36">
        <v>44</v>
      </c>
      <c r="AI319" s="106">
        <f t="shared" si="536"/>
        <v>0</v>
      </c>
      <c r="AJ319" s="115">
        <v>0</v>
      </c>
      <c r="AK319" s="116">
        <v>0</v>
      </c>
      <c r="AL319" s="117">
        <v>0</v>
      </c>
      <c r="AM319" s="118">
        <v>0</v>
      </c>
      <c r="AN319" s="97"/>
      <c r="AO319" s="42">
        <f t="shared" si="561"/>
        <v>6.5249999999999986</v>
      </c>
      <c r="AP319" s="99">
        <f t="shared" si="562"/>
        <v>4.567499999999999</v>
      </c>
      <c r="AQ319" s="104">
        <f t="shared" si="563"/>
        <v>3.5887499999999992</v>
      </c>
      <c r="AR319" s="105">
        <f t="shared" si="564"/>
        <v>4.8772411197998391</v>
      </c>
      <c r="AS319" s="100">
        <f t="shared" si="565"/>
        <v>3.0667499999999994</v>
      </c>
      <c r="AT319" s="45">
        <f t="shared" si="566"/>
        <v>4.1678242296471355</v>
      </c>
      <c r="AU319" s="101">
        <f t="shared" si="567"/>
        <v>2.6752499999999997</v>
      </c>
      <c r="AV319" s="101">
        <f t="shared" si="568"/>
        <v>3.6357615620326076</v>
      </c>
      <c r="AW319" s="44">
        <f t="shared" si="569"/>
        <v>2.1401999999999997</v>
      </c>
      <c r="AX319" s="44">
        <f t="shared" si="570"/>
        <v>2.9086092496260862</v>
      </c>
      <c r="AY319" s="48">
        <f t="shared" si="571"/>
        <v>1.3049999999999997</v>
      </c>
      <c r="AZ319" s="47">
        <f t="shared" si="572"/>
        <v>0.65249999999999986</v>
      </c>
      <c r="BA319" s="49">
        <f t="shared" si="573"/>
        <v>0.39149999999999996</v>
      </c>
      <c r="BB319" s="52">
        <f t="shared" si="574"/>
        <v>0</v>
      </c>
      <c r="BC319" s="54">
        <f t="shared" si="575"/>
        <v>0.26099999999999995</v>
      </c>
      <c r="BD319" s="55">
        <f t="shared" si="576"/>
        <v>0.13049999999999998</v>
      </c>
      <c r="BE319" s="56">
        <f t="shared" si="577"/>
        <v>0.13049999999999998</v>
      </c>
      <c r="BF319" s="57">
        <f t="shared" si="578"/>
        <v>0.26099999999999995</v>
      </c>
      <c r="BG319" s="58">
        <f t="shared" si="579"/>
        <v>0.39149999999999996</v>
      </c>
      <c r="BH319" s="5"/>
    </row>
    <row r="320" spans="1:60" s="12" customFormat="1" ht="25.15" customHeight="1" x14ac:dyDescent="0.25">
      <c r="A320" s="63" t="s">
        <v>206</v>
      </c>
      <c r="B320" s="32">
        <v>12</v>
      </c>
      <c r="C320" s="32">
        <f>X320</f>
        <v>0</v>
      </c>
      <c r="D320" s="32">
        <v>0.6</v>
      </c>
      <c r="E320" s="32">
        <f>AB320</f>
        <v>0</v>
      </c>
      <c r="F320" s="32">
        <f>AD320</f>
        <v>0</v>
      </c>
      <c r="G320" s="32">
        <v>2.4</v>
      </c>
      <c r="H320" s="32">
        <f>AI320</f>
        <v>0</v>
      </c>
      <c r="I320" s="87">
        <f t="shared" si="580"/>
        <v>0</v>
      </c>
      <c r="J320" s="86">
        <f t="shared" si="558"/>
        <v>0</v>
      </c>
      <c r="K320" s="87">
        <f t="shared" si="582"/>
        <v>0</v>
      </c>
      <c r="L320" s="33">
        <f>AM320</f>
        <v>0</v>
      </c>
      <c r="M320" s="34">
        <f t="shared" si="583"/>
        <v>15</v>
      </c>
      <c r="N320" s="125">
        <v>90</v>
      </c>
      <c r="O320" s="6"/>
      <c r="P320" s="151"/>
      <c r="Q320" s="21"/>
      <c r="R320" s="107"/>
      <c r="S320" s="113"/>
      <c r="T320" s="112"/>
      <c r="U320" s="36"/>
      <c r="V320" s="84">
        <f t="shared" si="529"/>
        <v>0</v>
      </c>
      <c r="W320" s="36">
        <v>45</v>
      </c>
      <c r="X320" s="78">
        <f t="shared" si="530"/>
        <v>0</v>
      </c>
      <c r="Y320" s="36">
        <v>45</v>
      </c>
      <c r="Z320" s="78">
        <f t="shared" si="531"/>
        <v>0</v>
      </c>
      <c r="AA320" s="36">
        <v>45</v>
      </c>
      <c r="AB320" s="78">
        <f t="shared" si="532"/>
        <v>0</v>
      </c>
      <c r="AC320" s="36">
        <v>45</v>
      </c>
      <c r="AD320" s="78">
        <f t="shared" si="533"/>
        <v>0</v>
      </c>
      <c r="AE320" s="36">
        <v>45</v>
      </c>
      <c r="AF320" s="78">
        <f t="shared" si="534"/>
        <v>0</v>
      </c>
      <c r="AG320" s="98">
        <f t="shared" si="560"/>
        <v>0</v>
      </c>
      <c r="AH320" s="36">
        <v>45</v>
      </c>
      <c r="AI320" s="106">
        <f t="shared" si="536"/>
        <v>0</v>
      </c>
      <c r="AJ320" s="115">
        <v>0</v>
      </c>
      <c r="AK320" s="116">
        <v>0</v>
      </c>
      <c r="AL320" s="117">
        <v>0</v>
      </c>
      <c r="AM320" s="118">
        <v>0</v>
      </c>
      <c r="AN320" s="97"/>
      <c r="AO320" s="42">
        <f t="shared" si="561"/>
        <v>7.5</v>
      </c>
      <c r="AP320" s="99">
        <f t="shared" si="562"/>
        <v>5.25</v>
      </c>
      <c r="AQ320" s="104">
        <f t="shared" si="563"/>
        <v>4.125</v>
      </c>
      <c r="AR320" s="105">
        <f t="shared" si="564"/>
        <v>5.5910619863999997</v>
      </c>
      <c r="AS320" s="100">
        <f t="shared" si="565"/>
        <v>3.5249999999999999</v>
      </c>
      <c r="AT320" s="45">
        <f t="shared" si="566"/>
        <v>4.7778166065600001</v>
      </c>
      <c r="AU320" s="101">
        <f t="shared" si="567"/>
        <v>3.0749999999999997</v>
      </c>
      <c r="AV320" s="101">
        <f t="shared" si="568"/>
        <v>4.1678825716799999</v>
      </c>
      <c r="AW320" s="44">
        <f t="shared" si="569"/>
        <v>2.4599999999999995</v>
      </c>
      <c r="AX320" s="44">
        <f t="shared" si="570"/>
        <v>3.3343060573439995</v>
      </c>
      <c r="AY320" s="48">
        <f t="shared" si="571"/>
        <v>1.5</v>
      </c>
      <c r="AZ320" s="47">
        <f t="shared" si="572"/>
        <v>0.75</v>
      </c>
      <c r="BA320" s="49">
        <f t="shared" si="573"/>
        <v>0.44999999999999996</v>
      </c>
      <c r="BB320" s="52">
        <f t="shared" si="574"/>
        <v>0</v>
      </c>
      <c r="BC320" s="54">
        <f t="shared" si="575"/>
        <v>0.3</v>
      </c>
      <c r="BD320" s="55">
        <f t="shared" si="576"/>
        <v>0.15</v>
      </c>
      <c r="BE320" s="56">
        <f t="shared" si="577"/>
        <v>0.15</v>
      </c>
      <c r="BF320" s="57">
        <f t="shared" si="578"/>
        <v>0.3</v>
      </c>
      <c r="BG320" s="58">
        <f t="shared" si="579"/>
        <v>0.44999999999999996</v>
      </c>
      <c r="BH320" s="5"/>
    </row>
    <row r="321" spans="1:60" s="12" customFormat="1" ht="25.15" customHeight="1" x14ac:dyDescent="0.25">
      <c r="A321" s="63" t="s">
        <v>263</v>
      </c>
      <c r="B321" s="32">
        <v>1.6</v>
      </c>
      <c r="C321" s="32">
        <v>0</v>
      </c>
      <c r="D321" s="32">
        <v>0</v>
      </c>
      <c r="E321" s="32">
        <v>10.65</v>
      </c>
      <c r="F321" s="32">
        <v>0</v>
      </c>
      <c r="G321" s="32">
        <v>2.7</v>
      </c>
      <c r="H321" s="32">
        <v>0</v>
      </c>
      <c r="I321" s="87">
        <f t="shared" si="580"/>
        <v>0</v>
      </c>
      <c r="J321" s="86">
        <f t="shared" si="558"/>
        <v>0</v>
      </c>
      <c r="K321" s="87">
        <f t="shared" si="582"/>
        <v>0</v>
      </c>
      <c r="L321" s="33">
        <f>AM321</f>
        <v>0</v>
      </c>
      <c r="M321" s="34">
        <f t="shared" si="583"/>
        <v>14.95</v>
      </c>
      <c r="N321" s="125">
        <v>91</v>
      </c>
      <c r="O321" s="6"/>
      <c r="P321" s="151"/>
      <c r="Q321" s="21"/>
      <c r="R321" s="107"/>
      <c r="S321" s="113"/>
      <c r="T321" s="112"/>
      <c r="U321" s="36"/>
      <c r="V321" s="84">
        <f t="shared" si="529"/>
        <v>0</v>
      </c>
      <c r="W321" s="36">
        <v>46</v>
      </c>
      <c r="X321" s="78">
        <f t="shared" si="530"/>
        <v>0</v>
      </c>
      <c r="Y321" s="36">
        <v>46</v>
      </c>
      <c r="Z321" s="78">
        <f t="shared" si="531"/>
        <v>0</v>
      </c>
      <c r="AA321" s="36">
        <v>46</v>
      </c>
      <c r="AB321" s="78">
        <f t="shared" si="532"/>
        <v>0</v>
      </c>
      <c r="AC321" s="36">
        <v>46</v>
      </c>
      <c r="AD321" s="78">
        <f t="shared" si="533"/>
        <v>0</v>
      </c>
      <c r="AE321" s="36">
        <v>46</v>
      </c>
      <c r="AF321" s="78">
        <f t="shared" si="534"/>
        <v>0</v>
      </c>
      <c r="AG321" s="98">
        <f t="shared" si="560"/>
        <v>0</v>
      </c>
      <c r="AH321" s="36">
        <v>46</v>
      </c>
      <c r="AI321" s="106">
        <f t="shared" si="536"/>
        <v>0</v>
      </c>
      <c r="AJ321" s="115">
        <v>0</v>
      </c>
      <c r="AK321" s="116">
        <v>0</v>
      </c>
      <c r="AL321" s="117">
        <v>0</v>
      </c>
      <c r="AM321" s="118">
        <v>0</v>
      </c>
      <c r="AN321" s="97"/>
      <c r="AO321" s="42">
        <f t="shared" si="561"/>
        <v>7.4749999999999996</v>
      </c>
      <c r="AP321" s="99">
        <f t="shared" si="562"/>
        <v>5.2324999999999999</v>
      </c>
      <c r="AQ321" s="104">
        <f t="shared" si="563"/>
        <v>4.1112500000000001</v>
      </c>
      <c r="AR321" s="105">
        <f t="shared" si="564"/>
        <v>5.8439666390534004</v>
      </c>
      <c r="AS321" s="100">
        <f t="shared" si="565"/>
        <v>3.5132499999999998</v>
      </c>
      <c r="AT321" s="45">
        <f t="shared" si="566"/>
        <v>4.9939351279183599</v>
      </c>
      <c r="AU321" s="101">
        <f t="shared" si="567"/>
        <v>3.0647500000000001</v>
      </c>
      <c r="AV321" s="101">
        <f t="shared" si="568"/>
        <v>4.3564114945670802</v>
      </c>
      <c r="AW321" s="44">
        <f t="shared" si="569"/>
        <v>2.4517999999999995</v>
      </c>
      <c r="AX321" s="44">
        <f t="shared" si="570"/>
        <v>3.4851291956536636</v>
      </c>
      <c r="AY321" s="48">
        <f t="shared" si="571"/>
        <v>1.4949999999999999</v>
      </c>
      <c r="AZ321" s="47">
        <f t="shared" si="572"/>
        <v>0.74749999999999994</v>
      </c>
      <c r="BA321" s="49">
        <f t="shared" si="573"/>
        <v>0.44850000000000001</v>
      </c>
      <c r="BB321" s="52">
        <f t="shared" si="574"/>
        <v>0</v>
      </c>
      <c r="BC321" s="54">
        <f t="shared" si="575"/>
        <v>0.29899999999999999</v>
      </c>
      <c r="BD321" s="55">
        <f t="shared" si="576"/>
        <v>0.14949999999999999</v>
      </c>
      <c r="BE321" s="56">
        <f t="shared" si="577"/>
        <v>0.14949999999999999</v>
      </c>
      <c r="BF321" s="57">
        <f t="shared" si="578"/>
        <v>0.29899999999999999</v>
      </c>
      <c r="BG321" s="58">
        <f t="shared" si="579"/>
        <v>0.44850000000000001</v>
      </c>
      <c r="BH321" s="5"/>
    </row>
    <row r="322" spans="1:60" s="12" customFormat="1" ht="25.15" customHeight="1" x14ac:dyDescent="0.25">
      <c r="A322" s="63" t="s">
        <v>212</v>
      </c>
      <c r="B322" s="32">
        <v>2.8</v>
      </c>
      <c r="C322" s="32">
        <v>0.9</v>
      </c>
      <c r="D322" s="32">
        <v>0</v>
      </c>
      <c r="E322" s="32">
        <v>2.5499999999999998</v>
      </c>
      <c r="F322" s="32">
        <f>AD322</f>
        <v>0</v>
      </c>
      <c r="G322" s="32">
        <f>AF322</f>
        <v>0</v>
      </c>
      <c r="H322" s="32">
        <v>6</v>
      </c>
      <c r="I322" s="87">
        <f t="shared" si="580"/>
        <v>0</v>
      </c>
      <c r="J322" s="86">
        <f t="shared" si="558"/>
        <v>0</v>
      </c>
      <c r="K322" s="87">
        <f t="shared" si="582"/>
        <v>0</v>
      </c>
      <c r="L322" s="33">
        <v>2.4</v>
      </c>
      <c r="M322" s="34">
        <f t="shared" si="583"/>
        <v>14.65</v>
      </c>
      <c r="N322" s="125">
        <v>92</v>
      </c>
      <c r="O322" s="6"/>
      <c r="P322" s="151"/>
      <c r="Q322" s="21"/>
      <c r="R322" s="107"/>
      <c r="S322" s="113"/>
      <c r="T322" s="112"/>
      <c r="U322" s="36"/>
      <c r="V322" s="84">
        <f t="shared" si="529"/>
        <v>0</v>
      </c>
      <c r="W322" s="36">
        <v>47</v>
      </c>
      <c r="X322" s="78">
        <f t="shared" si="530"/>
        <v>0</v>
      </c>
      <c r="Y322" s="36">
        <v>47</v>
      </c>
      <c r="Z322" s="78">
        <f t="shared" si="531"/>
        <v>0</v>
      </c>
      <c r="AA322" s="36">
        <v>47</v>
      </c>
      <c r="AB322" s="78">
        <f t="shared" si="532"/>
        <v>0</v>
      </c>
      <c r="AC322" s="36">
        <v>47</v>
      </c>
      <c r="AD322" s="78">
        <f t="shared" si="533"/>
        <v>0</v>
      </c>
      <c r="AE322" s="36">
        <v>47</v>
      </c>
      <c r="AF322" s="78">
        <f t="shared" si="534"/>
        <v>0</v>
      </c>
      <c r="AG322" s="98">
        <f t="shared" si="560"/>
        <v>0</v>
      </c>
      <c r="AH322" s="36">
        <v>47</v>
      </c>
      <c r="AI322" s="106">
        <f t="shared" si="536"/>
        <v>0</v>
      </c>
      <c r="AJ322" s="115">
        <v>0</v>
      </c>
      <c r="AK322" s="116">
        <v>0</v>
      </c>
      <c r="AL322" s="117">
        <v>0</v>
      </c>
      <c r="AM322" s="118">
        <v>0</v>
      </c>
      <c r="AN322" s="97"/>
      <c r="AO322" s="42">
        <f t="shared" si="561"/>
        <v>6.125</v>
      </c>
      <c r="AP322" s="99">
        <f t="shared" si="562"/>
        <v>4.2874999999999996</v>
      </c>
      <c r="AQ322" s="104">
        <f t="shared" si="563"/>
        <v>3.3687499999999999</v>
      </c>
      <c r="AR322" s="105">
        <f t="shared" si="564"/>
        <v>4.7487317934646125</v>
      </c>
      <c r="AS322" s="100">
        <f t="shared" si="565"/>
        <v>2.8787500000000001</v>
      </c>
      <c r="AT322" s="45">
        <f t="shared" si="566"/>
        <v>4.0580071689606694</v>
      </c>
      <c r="AU322" s="101">
        <f t="shared" si="567"/>
        <v>2.51125</v>
      </c>
      <c r="AV322" s="101">
        <f t="shared" si="568"/>
        <v>3.5399637005827116</v>
      </c>
      <c r="AW322" s="44">
        <f t="shared" si="569"/>
        <v>2.0089999999999999</v>
      </c>
      <c r="AX322" s="44">
        <f t="shared" si="570"/>
        <v>2.8319709604661689</v>
      </c>
      <c r="AY322" s="48">
        <f t="shared" si="571"/>
        <v>1.2250000000000001</v>
      </c>
      <c r="AZ322" s="47">
        <f t="shared" si="572"/>
        <v>0.61250000000000004</v>
      </c>
      <c r="BA322" s="49">
        <f t="shared" si="573"/>
        <v>0.36749999999999999</v>
      </c>
      <c r="BB322" s="52">
        <f t="shared" si="574"/>
        <v>0</v>
      </c>
      <c r="BC322" s="54">
        <f t="shared" si="575"/>
        <v>0.245</v>
      </c>
      <c r="BD322" s="55">
        <f t="shared" si="576"/>
        <v>0.1225</v>
      </c>
      <c r="BE322" s="56">
        <f t="shared" si="577"/>
        <v>0.1225</v>
      </c>
      <c r="BF322" s="57">
        <f t="shared" si="578"/>
        <v>0.245</v>
      </c>
      <c r="BG322" s="58">
        <f t="shared" si="579"/>
        <v>0.36749999999999999</v>
      </c>
      <c r="BH322" s="5"/>
    </row>
    <row r="323" spans="1:60" s="12" customFormat="1" ht="25.15" customHeight="1" x14ac:dyDescent="0.25">
      <c r="A323" s="63" t="s">
        <v>222</v>
      </c>
      <c r="B323" s="32">
        <v>13.2</v>
      </c>
      <c r="C323" s="32">
        <f>X323</f>
        <v>0</v>
      </c>
      <c r="D323" s="32">
        <f>Z323</f>
        <v>0</v>
      </c>
      <c r="E323" s="32">
        <f>AB323</f>
        <v>0</v>
      </c>
      <c r="F323" s="32">
        <f>AD323</f>
        <v>0</v>
      </c>
      <c r="G323" s="32">
        <f>AF323</f>
        <v>0</v>
      </c>
      <c r="H323" s="32">
        <v>1.3</v>
      </c>
      <c r="I323" s="87">
        <f t="shared" si="580"/>
        <v>0</v>
      </c>
      <c r="J323" s="86">
        <f t="shared" si="558"/>
        <v>0</v>
      </c>
      <c r="K323" s="87">
        <f t="shared" si="582"/>
        <v>0</v>
      </c>
      <c r="L323" s="33">
        <f>AM323</f>
        <v>0</v>
      </c>
      <c r="M323" s="34">
        <f t="shared" si="583"/>
        <v>14.5</v>
      </c>
      <c r="N323" s="125">
        <v>93</v>
      </c>
      <c r="O323" s="6"/>
      <c r="P323" s="151"/>
      <c r="Q323" s="21"/>
      <c r="R323" s="107"/>
      <c r="S323" s="113"/>
      <c r="T323" s="112"/>
      <c r="U323" s="36"/>
      <c r="V323" s="84">
        <f t="shared" si="529"/>
        <v>0</v>
      </c>
      <c r="W323" s="36">
        <v>48</v>
      </c>
      <c r="X323" s="78">
        <f t="shared" si="530"/>
        <v>0</v>
      </c>
      <c r="Y323" s="36">
        <v>48</v>
      </c>
      <c r="Z323" s="78">
        <f t="shared" si="531"/>
        <v>0</v>
      </c>
      <c r="AA323" s="36">
        <v>48</v>
      </c>
      <c r="AB323" s="78">
        <f t="shared" si="532"/>
        <v>0</v>
      </c>
      <c r="AC323" s="36">
        <v>48</v>
      </c>
      <c r="AD323" s="78">
        <f t="shared" si="533"/>
        <v>0</v>
      </c>
      <c r="AE323" s="36">
        <v>48</v>
      </c>
      <c r="AF323" s="78">
        <f t="shared" si="534"/>
        <v>0</v>
      </c>
      <c r="AG323" s="98">
        <f t="shared" si="560"/>
        <v>0</v>
      </c>
      <c r="AH323" s="36">
        <v>48</v>
      </c>
      <c r="AI323" s="106">
        <f t="shared" si="536"/>
        <v>0</v>
      </c>
      <c r="AJ323" s="115">
        <v>0</v>
      </c>
      <c r="AK323" s="116">
        <v>0</v>
      </c>
      <c r="AL323" s="117">
        <v>0</v>
      </c>
      <c r="AM323" s="118">
        <v>0</v>
      </c>
      <c r="AN323" s="97"/>
      <c r="AO323" s="42">
        <f t="shared" si="561"/>
        <v>7.2499999999999991</v>
      </c>
      <c r="AP323" s="99">
        <f t="shared" si="562"/>
        <v>5.0749999999999993</v>
      </c>
      <c r="AQ323" s="104">
        <f t="shared" si="563"/>
        <v>3.9874999999999998</v>
      </c>
      <c r="AR323" s="105">
        <f t="shared" si="564"/>
        <v>5.3366313141108268</v>
      </c>
      <c r="AS323" s="100">
        <f t="shared" si="565"/>
        <v>3.4074999999999998</v>
      </c>
      <c r="AT323" s="45">
        <f t="shared" si="566"/>
        <v>4.5603940320583432</v>
      </c>
      <c r="AU323" s="101">
        <f t="shared" si="567"/>
        <v>2.9724999999999997</v>
      </c>
      <c r="AV323" s="101">
        <f t="shared" si="568"/>
        <v>3.9782160705189797</v>
      </c>
      <c r="AW323" s="44">
        <f t="shared" si="569"/>
        <v>2.3779999999999997</v>
      </c>
      <c r="AX323" s="44">
        <f t="shared" si="570"/>
        <v>3.1825728564151841</v>
      </c>
      <c r="AY323" s="48">
        <f t="shared" si="571"/>
        <v>1.45</v>
      </c>
      <c r="AZ323" s="47">
        <f t="shared" si="572"/>
        <v>0.72499999999999998</v>
      </c>
      <c r="BA323" s="49">
        <f t="shared" si="573"/>
        <v>0.43499999999999994</v>
      </c>
      <c r="BB323" s="52">
        <f t="shared" si="574"/>
        <v>0</v>
      </c>
      <c r="BC323" s="54">
        <f t="shared" si="575"/>
        <v>0.28999999999999998</v>
      </c>
      <c r="BD323" s="55">
        <f t="shared" si="576"/>
        <v>0.14499999999999999</v>
      </c>
      <c r="BE323" s="56">
        <f t="shared" si="577"/>
        <v>0.14499999999999999</v>
      </c>
      <c r="BF323" s="57">
        <f t="shared" si="578"/>
        <v>0.28999999999999998</v>
      </c>
      <c r="BG323" s="58">
        <f t="shared" si="579"/>
        <v>0.43499999999999994</v>
      </c>
      <c r="BH323" s="5"/>
    </row>
    <row r="324" spans="1:60" s="12" customFormat="1" ht="25.15" customHeight="1" x14ac:dyDescent="0.25">
      <c r="A324" s="63" t="s">
        <v>267</v>
      </c>
      <c r="B324" s="32">
        <v>1.6</v>
      </c>
      <c r="C324" s="32">
        <v>12.3</v>
      </c>
      <c r="D324" s="32">
        <v>0</v>
      </c>
      <c r="E324" s="32">
        <v>0</v>
      </c>
      <c r="F324" s="32">
        <v>0</v>
      </c>
      <c r="G324" s="32">
        <v>0</v>
      </c>
      <c r="H324" s="32">
        <v>0.1</v>
      </c>
      <c r="I324" s="87">
        <f t="shared" si="580"/>
        <v>0</v>
      </c>
      <c r="J324" s="86">
        <f t="shared" ref="J324:J331" si="584">AK324</f>
        <v>0</v>
      </c>
      <c r="K324" s="87">
        <f t="shared" si="582"/>
        <v>0</v>
      </c>
      <c r="L324" s="33">
        <f>AM324</f>
        <v>0</v>
      </c>
      <c r="M324" s="34">
        <f t="shared" si="583"/>
        <v>14</v>
      </c>
      <c r="N324" s="125">
        <v>94</v>
      </c>
      <c r="O324" s="6"/>
      <c r="P324" s="151"/>
      <c r="Q324" s="21"/>
      <c r="R324" s="107"/>
      <c r="S324" s="113"/>
      <c r="T324" s="112"/>
      <c r="U324" s="36"/>
      <c r="V324" s="84">
        <f t="shared" si="529"/>
        <v>0</v>
      </c>
      <c r="W324" s="36">
        <v>49</v>
      </c>
      <c r="X324" s="78">
        <f t="shared" si="530"/>
        <v>0</v>
      </c>
      <c r="Y324" s="36">
        <v>49</v>
      </c>
      <c r="Z324" s="78">
        <f t="shared" si="531"/>
        <v>0</v>
      </c>
      <c r="AA324" s="36">
        <v>49</v>
      </c>
      <c r="AB324" s="78">
        <f t="shared" si="532"/>
        <v>0</v>
      </c>
      <c r="AC324" s="36">
        <v>49</v>
      </c>
      <c r="AD324" s="78">
        <f t="shared" si="533"/>
        <v>0</v>
      </c>
      <c r="AE324" s="36">
        <v>49</v>
      </c>
      <c r="AF324" s="78">
        <f t="shared" si="534"/>
        <v>0</v>
      </c>
      <c r="AG324" s="98">
        <f t="shared" si="560"/>
        <v>0</v>
      </c>
      <c r="AH324" s="36">
        <v>49</v>
      </c>
      <c r="AI324" s="106">
        <f t="shared" si="536"/>
        <v>0</v>
      </c>
      <c r="AJ324" s="115">
        <v>0</v>
      </c>
      <c r="AK324" s="116">
        <v>0</v>
      </c>
      <c r="AL324" s="117">
        <v>0</v>
      </c>
      <c r="AM324" s="118">
        <v>0</v>
      </c>
      <c r="AN324" s="97"/>
      <c r="AO324" s="42">
        <f t="shared" si="561"/>
        <v>7.0000000000000009</v>
      </c>
      <c r="AP324" s="99">
        <f t="shared" si="562"/>
        <v>4.9000000000000004</v>
      </c>
      <c r="AQ324" s="104">
        <f t="shared" si="563"/>
        <v>3.8500000000000005</v>
      </c>
      <c r="AR324" s="105">
        <f t="shared" si="564"/>
        <v>5.3768685198905608</v>
      </c>
      <c r="AS324" s="100">
        <f t="shared" si="565"/>
        <v>3.2900000000000005</v>
      </c>
      <c r="AT324" s="45">
        <f t="shared" si="566"/>
        <v>4.5947785533610244</v>
      </c>
      <c r="AU324" s="101">
        <f t="shared" si="567"/>
        <v>2.87</v>
      </c>
      <c r="AV324" s="101">
        <f t="shared" si="568"/>
        <v>4.008211078463872</v>
      </c>
      <c r="AW324" s="44">
        <f t="shared" si="569"/>
        <v>2.2959999999999998</v>
      </c>
      <c r="AX324" s="44">
        <f t="shared" si="570"/>
        <v>3.2065688627710975</v>
      </c>
      <c r="AY324" s="48">
        <f t="shared" si="571"/>
        <v>1.4000000000000001</v>
      </c>
      <c r="AZ324" s="47">
        <f t="shared" si="572"/>
        <v>0.70000000000000007</v>
      </c>
      <c r="BA324" s="49">
        <f t="shared" si="573"/>
        <v>0.42000000000000004</v>
      </c>
      <c r="BB324" s="52">
        <f t="shared" si="574"/>
        <v>0</v>
      </c>
      <c r="BC324" s="54">
        <f t="shared" si="575"/>
        <v>0.28000000000000003</v>
      </c>
      <c r="BD324" s="55">
        <f t="shared" si="576"/>
        <v>0.14000000000000001</v>
      </c>
      <c r="BE324" s="56">
        <f t="shared" si="577"/>
        <v>0.14000000000000001</v>
      </c>
      <c r="BF324" s="57">
        <f t="shared" si="578"/>
        <v>0.28000000000000003</v>
      </c>
      <c r="BG324" s="58">
        <f t="shared" si="579"/>
        <v>0.42000000000000004</v>
      </c>
      <c r="BH324" s="5"/>
    </row>
    <row r="325" spans="1:60" s="12" customFormat="1" ht="25.15" customHeight="1" x14ac:dyDescent="0.25">
      <c r="A325" s="63" t="s">
        <v>190</v>
      </c>
      <c r="B325" s="32">
        <v>12.8</v>
      </c>
      <c r="C325" s="32">
        <f>X325</f>
        <v>0</v>
      </c>
      <c r="D325" s="32">
        <v>0.6</v>
      </c>
      <c r="E325" s="32">
        <f>AB325</f>
        <v>0</v>
      </c>
      <c r="F325" s="32">
        <f>AD325</f>
        <v>0</v>
      </c>
      <c r="G325" s="32">
        <f>AF325</f>
        <v>0</v>
      </c>
      <c r="H325" s="32">
        <v>0.1</v>
      </c>
      <c r="I325" s="87">
        <f t="shared" si="580"/>
        <v>0</v>
      </c>
      <c r="J325" s="86">
        <f t="shared" si="584"/>
        <v>0</v>
      </c>
      <c r="K325" s="87">
        <f t="shared" si="582"/>
        <v>0</v>
      </c>
      <c r="L325" s="33">
        <f>AM325</f>
        <v>0</v>
      </c>
      <c r="M325" s="34">
        <f t="shared" si="583"/>
        <v>13.5</v>
      </c>
      <c r="N325" s="125">
        <v>95</v>
      </c>
      <c r="O325" s="6"/>
      <c r="P325" s="151"/>
      <c r="Q325" s="21"/>
      <c r="R325" s="107"/>
      <c r="S325" s="113"/>
      <c r="T325" s="112"/>
      <c r="U325" s="36"/>
      <c r="V325" s="84">
        <f t="shared" si="529"/>
        <v>0</v>
      </c>
      <c r="W325" s="36">
        <v>50</v>
      </c>
      <c r="X325" s="78">
        <f t="shared" si="530"/>
        <v>0</v>
      </c>
      <c r="Y325" s="36">
        <v>50</v>
      </c>
      <c r="Z325" s="78">
        <f t="shared" si="531"/>
        <v>0</v>
      </c>
      <c r="AA325" s="36">
        <v>50</v>
      </c>
      <c r="AB325" s="78">
        <f t="shared" si="532"/>
        <v>0</v>
      </c>
      <c r="AC325" s="36">
        <v>50</v>
      </c>
      <c r="AD325" s="78">
        <f t="shared" si="533"/>
        <v>0</v>
      </c>
      <c r="AE325" s="36">
        <v>50</v>
      </c>
      <c r="AF325" s="78">
        <f t="shared" si="534"/>
        <v>0</v>
      </c>
      <c r="AG325" s="98">
        <f t="shared" ref="AG325:AG350" si="585">V325+X325+Z325+AB325+AD325+AF325</f>
        <v>0</v>
      </c>
      <c r="AH325" s="36">
        <v>50</v>
      </c>
      <c r="AI325" s="106">
        <f t="shared" si="536"/>
        <v>0</v>
      </c>
      <c r="AJ325" s="115">
        <v>0</v>
      </c>
      <c r="AK325" s="116">
        <v>0</v>
      </c>
      <c r="AL325" s="117">
        <v>0</v>
      </c>
      <c r="AM325" s="118">
        <v>0</v>
      </c>
      <c r="AN325" s="97"/>
      <c r="AO325" s="42">
        <f t="shared" ref="AO325:AO350" si="586">(M325-L325)/100*50</f>
        <v>6.75</v>
      </c>
      <c r="AP325" s="99">
        <f t="shared" ref="AP325:AP350" si="587">(M325-L325)/100*35</f>
        <v>4.7250000000000005</v>
      </c>
      <c r="AQ325" s="104">
        <f t="shared" ref="AQ325:AQ350" si="588">(M325-L325)/100*27.5</f>
        <v>3.7125000000000004</v>
      </c>
      <c r="AR325" s="105">
        <f t="shared" ref="AR325:AR331" si="589">(M325-L325)/100*AR285+AQ325</f>
        <v>5.3377225300670545</v>
      </c>
      <c r="AS325" s="100">
        <f t="shared" ref="AS325:AS350" si="590">(M325-L325)/100*23.5</f>
        <v>3.1725000000000003</v>
      </c>
      <c r="AT325" s="45">
        <f t="shared" ref="AT325:AT331" si="591">(M325-L325)/100*AT285+AS325</f>
        <v>4.5613265256936639</v>
      </c>
      <c r="AU325" s="101">
        <f t="shared" ref="AU325:AU350" si="592">(M325-L325)/100*20.5</f>
        <v>2.7675000000000001</v>
      </c>
      <c r="AV325" s="101">
        <f t="shared" ref="AV325:AV331" si="593">(M325-L325)/100*AV285+AU325</f>
        <v>3.9790295224136218</v>
      </c>
      <c r="AW325" s="44">
        <f t="shared" ref="AW325:AW350" si="594">(M325-L325)/100*16.4</f>
        <v>2.214</v>
      </c>
      <c r="AX325" s="44">
        <f t="shared" ref="AX325:AX331" si="595">(M325-L325)/100*AX285+AW325</f>
        <v>3.1832236179308975</v>
      </c>
      <c r="AY325" s="48">
        <f t="shared" ref="AY325:AY350" si="596">(M325-L325)/100*10</f>
        <v>1.35</v>
      </c>
      <c r="AZ325" s="47">
        <f t="shared" ref="AZ325:AZ350" si="597">(M325-L325)/100*5</f>
        <v>0.67500000000000004</v>
      </c>
      <c r="BA325" s="49">
        <f t="shared" ref="BA325:BA350" si="598">(M325-L325)/100*3</f>
        <v>0.40500000000000003</v>
      </c>
      <c r="BB325" s="52">
        <f t="shared" ref="BB325:BB331" si="599">(M325-L325)/100*BB285</f>
        <v>0</v>
      </c>
      <c r="BC325" s="54">
        <f t="shared" ref="BC325:BC350" si="600">(M325-L325)/100*2</f>
        <v>0.27</v>
      </c>
      <c r="BD325" s="55">
        <f t="shared" ref="BD325:BD350" si="601">(M325-L325)/100*1</f>
        <v>0.13500000000000001</v>
      </c>
      <c r="BE325" s="56">
        <f t="shared" ref="BE325:BE350" si="602">(M325-L325)/100*1</f>
        <v>0.13500000000000001</v>
      </c>
      <c r="BF325" s="57">
        <f t="shared" ref="BF325:BF350" si="603">(M325-L325)/100*2</f>
        <v>0.27</v>
      </c>
      <c r="BG325" s="58">
        <f t="shared" ref="BG325:BG350" si="604">(M325-L325)/100*3</f>
        <v>0.40500000000000003</v>
      </c>
      <c r="BH325" s="5"/>
    </row>
    <row r="326" spans="1:60" s="12" customFormat="1" ht="25.15" customHeight="1" x14ac:dyDescent="0.25">
      <c r="A326" s="63" t="s">
        <v>252</v>
      </c>
      <c r="B326" s="32">
        <v>6.8</v>
      </c>
      <c r="C326" s="32">
        <v>0.9</v>
      </c>
      <c r="D326" s="32">
        <v>0</v>
      </c>
      <c r="E326" s="32">
        <v>0</v>
      </c>
      <c r="F326" s="32">
        <v>0</v>
      </c>
      <c r="G326" s="32">
        <v>0</v>
      </c>
      <c r="H326" s="32">
        <v>5.3</v>
      </c>
      <c r="I326" s="87">
        <f t="shared" si="580"/>
        <v>0</v>
      </c>
      <c r="J326" s="86">
        <f t="shared" si="584"/>
        <v>0</v>
      </c>
      <c r="K326" s="87">
        <f t="shared" si="582"/>
        <v>0</v>
      </c>
      <c r="L326" s="33">
        <f>AM326</f>
        <v>0</v>
      </c>
      <c r="M326" s="34">
        <f t="shared" si="583"/>
        <v>13</v>
      </c>
      <c r="N326" s="125">
        <v>96</v>
      </c>
      <c r="O326" s="6"/>
      <c r="P326" s="151"/>
      <c r="Q326" s="21"/>
      <c r="R326" s="107"/>
      <c r="S326" s="113"/>
      <c r="T326" s="112"/>
      <c r="U326" s="36"/>
      <c r="V326" s="84">
        <f t="shared" si="529"/>
        <v>0</v>
      </c>
      <c r="W326" s="36">
        <v>51</v>
      </c>
      <c r="X326" s="78">
        <f t="shared" si="530"/>
        <v>0</v>
      </c>
      <c r="Y326" s="36">
        <v>51</v>
      </c>
      <c r="Z326" s="78">
        <f t="shared" si="531"/>
        <v>0</v>
      </c>
      <c r="AA326" s="36">
        <v>51</v>
      </c>
      <c r="AB326" s="78">
        <f t="shared" si="532"/>
        <v>0</v>
      </c>
      <c r="AC326" s="36">
        <v>51</v>
      </c>
      <c r="AD326" s="78">
        <f t="shared" si="533"/>
        <v>0</v>
      </c>
      <c r="AE326" s="36">
        <v>51</v>
      </c>
      <c r="AF326" s="78">
        <f t="shared" si="534"/>
        <v>0</v>
      </c>
      <c r="AG326" s="98">
        <f t="shared" si="585"/>
        <v>0</v>
      </c>
      <c r="AH326" s="36">
        <v>51</v>
      </c>
      <c r="AI326" s="106">
        <f t="shared" si="536"/>
        <v>0</v>
      </c>
      <c r="AJ326" s="115">
        <v>0</v>
      </c>
      <c r="AK326" s="116">
        <v>0</v>
      </c>
      <c r="AL326" s="117">
        <v>0</v>
      </c>
      <c r="AM326" s="118">
        <v>0</v>
      </c>
      <c r="AN326" s="97"/>
      <c r="AO326" s="42">
        <f t="shared" si="586"/>
        <v>6.5</v>
      </c>
      <c r="AP326" s="99">
        <f t="shared" si="587"/>
        <v>4.55</v>
      </c>
      <c r="AQ326" s="104">
        <f t="shared" si="588"/>
        <v>3.5750000000000002</v>
      </c>
      <c r="AR326" s="105">
        <f t="shared" si="589"/>
        <v>4.8504906472666667</v>
      </c>
      <c r="AS326" s="100">
        <f t="shared" si="590"/>
        <v>3.0550000000000002</v>
      </c>
      <c r="AT326" s="45">
        <f t="shared" si="591"/>
        <v>4.1449647349369698</v>
      </c>
      <c r="AU326" s="101">
        <f t="shared" si="592"/>
        <v>2.665</v>
      </c>
      <c r="AV326" s="101">
        <f t="shared" si="593"/>
        <v>3.6158203006896965</v>
      </c>
      <c r="AW326" s="44">
        <f t="shared" si="594"/>
        <v>2.1319999999999997</v>
      </c>
      <c r="AX326" s="44">
        <f t="shared" si="595"/>
        <v>2.8926562405517569</v>
      </c>
      <c r="AY326" s="48">
        <f t="shared" si="596"/>
        <v>1.3</v>
      </c>
      <c r="AZ326" s="47">
        <f t="shared" si="597"/>
        <v>0.65</v>
      </c>
      <c r="BA326" s="49">
        <f t="shared" si="598"/>
        <v>0.39</v>
      </c>
      <c r="BB326" s="52">
        <f t="shared" si="599"/>
        <v>0</v>
      </c>
      <c r="BC326" s="54">
        <f t="shared" si="600"/>
        <v>0.26</v>
      </c>
      <c r="BD326" s="55">
        <f t="shared" si="601"/>
        <v>0.13</v>
      </c>
      <c r="BE326" s="56">
        <f t="shared" si="602"/>
        <v>0.13</v>
      </c>
      <c r="BF326" s="57">
        <f t="shared" si="603"/>
        <v>0.26</v>
      </c>
      <c r="BG326" s="58">
        <f t="shared" si="604"/>
        <v>0.39</v>
      </c>
      <c r="BH326" s="5"/>
    </row>
    <row r="327" spans="1:60" s="12" customFormat="1" ht="25.15" customHeight="1" x14ac:dyDescent="0.25">
      <c r="A327" s="63" t="s">
        <v>308</v>
      </c>
      <c r="B327" s="32">
        <v>8.4</v>
      </c>
      <c r="C327" s="32">
        <v>0</v>
      </c>
      <c r="D327" s="32">
        <v>0</v>
      </c>
      <c r="E327" s="32">
        <v>0</v>
      </c>
      <c r="F327" s="32">
        <v>0</v>
      </c>
      <c r="G327" s="32">
        <v>0</v>
      </c>
      <c r="H327" s="32">
        <v>4.5</v>
      </c>
      <c r="I327" s="87">
        <f t="shared" si="580"/>
        <v>0</v>
      </c>
      <c r="J327" s="86">
        <f t="shared" si="584"/>
        <v>0</v>
      </c>
      <c r="K327" s="87">
        <f t="shared" si="582"/>
        <v>0</v>
      </c>
      <c r="L327" s="33">
        <f>AM327</f>
        <v>0</v>
      </c>
      <c r="M327" s="34">
        <f t="shared" si="583"/>
        <v>12.9</v>
      </c>
      <c r="N327" s="125">
        <v>97</v>
      </c>
      <c r="O327" s="6"/>
      <c r="P327" s="151"/>
      <c r="Q327" s="21"/>
      <c r="R327" s="107"/>
      <c r="S327" s="113"/>
      <c r="T327" s="112"/>
      <c r="U327" s="36"/>
      <c r="V327" s="84">
        <f t="shared" si="529"/>
        <v>0</v>
      </c>
      <c r="W327" s="36">
        <v>52</v>
      </c>
      <c r="X327" s="78">
        <f t="shared" si="530"/>
        <v>0</v>
      </c>
      <c r="Y327" s="36">
        <v>52</v>
      </c>
      <c r="Z327" s="78">
        <f t="shared" si="531"/>
        <v>0</v>
      </c>
      <c r="AA327" s="36">
        <v>52</v>
      </c>
      <c r="AB327" s="78">
        <f t="shared" si="532"/>
        <v>0</v>
      </c>
      <c r="AC327" s="36">
        <v>52</v>
      </c>
      <c r="AD327" s="78">
        <f t="shared" si="533"/>
        <v>0</v>
      </c>
      <c r="AE327" s="36">
        <v>52</v>
      </c>
      <c r="AF327" s="78">
        <f t="shared" si="534"/>
        <v>0</v>
      </c>
      <c r="AG327" s="98">
        <f t="shared" si="585"/>
        <v>0</v>
      </c>
      <c r="AH327" s="36">
        <v>52</v>
      </c>
      <c r="AI327" s="106">
        <f t="shared" si="536"/>
        <v>0</v>
      </c>
      <c r="AJ327" s="115">
        <v>0</v>
      </c>
      <c r="AK327" s="116">
        <v>0</v>
      </c>
      <c r="AL327" s="117">
        <v>0</v>
      </c>
      <c r="AM327" s="118">
        <v>0</v>
      </c>
      <c r="AN327" s="97"/>
      <c r="AO327" s="42">
        <f t="shared" si="586"/>
        <v>6.45</v>
      </c>
      <c r="AP327" s="99">
        <f t="shared" si="587"/>
        <v>4.5150000000000006</v>
      </c>
      <c r="AQ327" s="104">
        <f t="shared" si="588"/>
        <v>3.5475000000000003</v>
      </c>
      <c r="AR327" s="105">
        <f t="shared" si="589"/>
        <v>4.9659319270063609</v>
      </c>
      <c r="AS327" s="100">
        <f t="shared" si="590"/>
        <v>3.0315000000000003</v>
      </c>
      <c r="AT327" s="45">
        <f t="shared" si="591"/>
        <v>4.2436145558054363</v>
      </c>
      <c r="AU327" s="101">
        <f t="shared" si="592"/>
        <v>2.6444999999999999</v>
      </c>
      <c r="AV327" s="101">
        <f t="shared" si="593"/>
        <v>3.7018765274047416</v>
      </c>
      <c r="AW327" s="44">
        <f t="shared" si="594"/>
        <v>2.1155999999999997</v>
      </c>
      <c r="AX327" s="44">
        <f t="shared" si="595"/>
        <v>2.9615012219237933</v>
      </c>
      <c r="AY327" s="48">
        <f t="shared" si="596"/>
        <v>1.29</v>
      </c>
      <c r="AZ327" s="47">
        <f t="shared" si="597"/>
        <v>0.64500000000000002</v>
      </c>
      <c r="BA327" s="49">
        <f t="shared" si="598"/>
        <v>0.38700000000000001</v>
      </c>
      <c r="BB327" s="52">
        <f t="shared" si="599"/>
        <v>0</v>
      </c>
      <c r="BC327" s="54">
        <f t="shared" si="600"/>
        <v>0.25800000000000001</v>
      </c>
      <c r="BD327" s="55">
        <f t="shared" si="601"/>
        <v>0.129</v>
      </c>
      <c r="BE327" s="56">
        <f t="shared" si="602"/>
        <v>0.129</v>
      </c>
      <c r="BF327" s="57">
        <f t="shared" si="603"/>
        <v>0.25800000000000001</v>
      </c>
      <c r="BG327" s="58">
        <f t="shared" si="604"/>
        <v>0.38700000000000001</v>
      </c>
      <c r="BH327" s="5"/>
    </row>
    <row r="328" spans="1:60" s="12" customFormat="1" ht="25.15" customHeight="1" x14ac:dyDescent="0.25">
      <c r="A328" s="63" t="s">
        <v>253</v>
      </c>
      <c r="B328" s="32">
        <v>7.2</v>
      </c>
      <c r="C328" s="32">
        <v>0</v>
      </c>
      <c r="D328" s="32">
        <v>0</v>
      </c>
      <c r="E328" s="32">
        <v>0</v>
      </c>
      <c r="F328" s="32">
        <v>1.2</v>
      </c>
      <c r="G328" s="32">
        <v>0</v>
      </c>
      <c r="H328" s="32">
        <v>1.9</v>
      </c>
      <c r="I328" s="87">
        <f t="shared" si="580"/>
        <v>0</v>
      </c>
      <c r="J328" s="86">
        <f t="shared" si="584"/>
        <v>0</v>
      </c>
      <c r="K328" s="87">
        <f t="shared" si="582"/>
        <v>0</v>
      </c>
      <c r="L328" s="33">
        <v>2.5099999999999998</v>
      </c>
      <c r="M328" s="34">
        <f t="shared" si="583"/>
        <v>12.81</v>
      </c>
      <c r="N328" s="125">
        <v>98</v>
      </c>
      <c r="O328" s="6"/>
      <c r="P328" s="151"/>
      <c r="Q328" s="21"/>
      <c r="R328" s="107"/>
      <c r="S328" s="113"/>
      <c r="T328" s="112"/>
      <c r="U328" s="36"/>
      <c r="V328" s="84">
        <f t="shared" si="529"/>
        <v>0</v>
      </c>
      <c r="W328" s="36">
        <v>53</v>
      </c>
      <c r="X328" s="78">
        <f t="shared" si="530"/>
        <v>0</v>
      </c>
      <c r="Y328" s="36">
        <v>53</v>
      </c>
      <c r="Z328" s="78">
        <f t="shared" si="531"/>
        <v>0</v>
      </c>
      <c r="AA328" s="36">
        <v>53</v>
      </c>
      <c r="AB328" s="78">
        <f t="shared" si="532"/>
        <v>0</v>
      </c>
      <c r="AC328" s="36">
        <v>53</v>
      </c>
      <c r="AD328" s="78">
        <f t="shared" si="533"/>
        <v>0</v>
      </c>
      <c r="AE328" s="36">
        <v>53</v>
      </c>
      <c r="AF328" s="78">
        <f t="shared" si="534"/>
        <v>0</v>
      </c>
      <c r="AG328" s="98">
        <f t="shared" si="585"/>
        <v>0</v>
      </c>
      <c r="AH328" s="36">
        <v>53</v>
      </c>
      <c r="AI328" s="106">
        <f t="shared" si="536"/>
        <v>0</v>
      </c>
      <c r="AJ328" s="115">
        <v>0</v>
      </c>
      <c r="AK328" s="116">
        <v>0</v>
      </c>
      <c r="AL328" s="117">
        <v>0</v>
      </c>
      <c r="AM328" s="118">
        <v>0</v>
      </c>
      <c r="AN328" s="97"/>
      <c r="AO328" s="42">
        <f t="shared" si="586"/>
        <v>5.15</v>
      </c>
      <c r="AP328" s="99">
        <f t="shared" si="587"/>
        <v>3.6050000000000004</v>
      </c>
      <c r="AQ328" s="104">
        <f t="shared" si="588"/>
        <v>2.8325</v>
      </c>
      <c r="AR328" s="105">
        <f t="shared" si="589"/>
        <v>3.7908506804700091</v>
      </c>
      <c r="AS328" s="100">
        <f t="shared" si="590"/>
        <v>2.4205000000000001</v>
      </c>
      <c r="AT328" s="45">
        <f t="shared" si="591"/>
        <v>3.2394542178561898</v>
      </c>
      <c r="AU328" s="101">
        <f t="shared" si="592"/>
        <v>2.1115000000000004</v>
      </c>
      <c r="AV328" s="101">
        <f t="shared" si="593"/>
        <v>2.8259068708958255</v>
      </c>
      <c r="AW328" s="44">
        <f t="shared" si="594"/>
        <v>1.6892</v>
      </c>
      <c r="AX328" s="44">
        <f t="shared" si="595"/>
        <v>2.2607254967166601</v>
      </c>
      <c r="AY328" s="48">
        <f t="shared" si="596"/>
        <v>1.03</v>
      </c>
      <c r="AZ328" s="47">
        <f t="shared" si="597"/>
        <v>0.51500000000000001</v>
      </c>
      <c r="BA328" s="49">
        <f t="shared" si="598"/>
        <v>0.30900000000000005</v>
      </c>
      <c r="BB328" s="52">
        <f t="shared" si="599"/>
        <v>0</v>
      </c>
      <c r="BC328" s="54">
        <f t="shared" si="600"/>
        <v>0.20600000000000002</v>
      </c>
      <c r="BD328" s="55">
        <f t="shared" si="601"/>
        <v>0.10300000000000001</v>
      </c>
      <c r="BE328" s="56">
        <f t="shared" si="602"/>
        <v>0.10300000000000001</v>
      </c>
      <c r="BF328" s="57">
        <f t="shared" si="603"/>
        <v>0.20600000000000002</v>
      </c>
      <c r="BG328" s="58">
        <f t="shared" si="604"/>
        <v>0.30900000000000005</v>
      </c>
      <c r="BH328" s="5"/>
    </row>
    <row r="329" spans="1:60" s="12" customFormat="1" ht="25.15" customHeight="1" x14ac:dyDescent="0.25">
      <c r="A329" s="63" t="s">
        <v>239</v>
      </c>
      <c r="B329" s="32">
        <v>8.4</v>
      </c>
      <c r="C329" s="32">
        <v>1.2</v>
      </c>
      <c r="D329" s="32">
        <f>Z329</f>
        <v>0</v>
      </c>
      <c r="E329" s="32">
        <f>AB329</f>
        <v>0</v>
      </c>
      <c r="F329" s="32">
        <f>AD329</f>
        <v>0</v>
      </c>
      <c r="G329" s="32">
        <f>AF329</f>
        <v>0</v>
      </c>
      <c r="H329" s="32">
        <v>3.1</v>
      </c>
      <c r="I329" s="87">
        <f t="shared" si="580"/>
        <v>0</v>
      </c>
      <c r="J329" s="86">
        <f t="shared" si="584"/>
        <v>0</v>
      </c>
      <c r="K329" s="87">
        <f t="shared" si="582"/>
        <v>0</v>
      </c>
      <c r="L329" s="33">
        <f>AM329</f>
        <v>0</v>
      </c>
      <c r="M329" s="34">
        <f t="shared" si="583"/>
        <v>12.7</v>
      </c>
      <c r="N329" s="125">
        <v>99</v>
      </c>
      <c r="O329" s="6"/>
      <c r="P329" s="151"/>
      <c r="Q329" s="21"/>
      <c r="R329" s="107"/>
      <c r="S329" s="113"/>
      <c r="T329" s="112"/>
      <c r="U329" s="36"/>
      <c r="V329" s="84">
        <f t="shared" si="529"/>
        <v>0</v>
      </c>
      <c r="W329" s="36">
        <v>54</v>
      </c>
      <c r="X329" s="78">
        <f t="shared" si="530"/>
        <v>0</v>
      </c>
      <c r="Y329" s="36">
        <v>54</v>
      </c>
      <c r="Z329" s="78">
        <f t="shared" si="531"/>
        <v>0</v>
      </c>
      <c r="AA329" s="36">
        <v>54</v>
      </c>
      <c r="AB329" s="78">
        <f t="shared" si="532"/>
        <v>0</v>
      </c>
      <c r="AC329" s="36">
        <v>54</v>
      </c>
      <c r="AD329" s="78">
        <f t="shared" si="533"/>
        <v>0</v>
      </c>
      <c r="AE329" s="36">
        <v>54</v>
      </c>
      <c r="AF329" s="78">
        <f t="shared" si="534"/>
        <v>0</v>
      </c>
      <c r="AG329" s="98">
        <f t="shared" si="585"/>
        <v>0</v>
      </c>
      <c r="AH329" s="36">
        <v>54</v>
      </c>
      <c r="AI329" s="106">
        <f t="shared" si="536"/>
        <v>0</v>
      </c>
      <c r="AJ329" s="115">
        <v>0</v>
      </c>
      <c r="AK329" s="116">
        <v>0</v>
      </c>
      <c r="AL329" s="117">
        <v>0</v>
      </c>
      <c r="AM329" s="118">
        <v>0</v>
      </c>
      <c r="AN329" s="97"/>
      <c r="AO329" s="42">
        <f t="shared" si="586"/>
        <v>6.35</v>
      </c>
      <c r="AP329" s="99">
        <f t="shared" si="587"/>
        <v>4.4450000000000003</v>
      </c>
      <c r="AQ329" s="104">
        <f t="shared" si="588"/>
        <v>3.4925000000000002</v>
      </c>
      <c r="AR329" s="105">
        <f t="shared" si="589"/>
        <v>4.9828177637767386</v>
      </c>
      <c r="AS329" s="100">
        <f t="shared" si="590"/>
        <v>2.9845000000000002</v>
      </c>
      <c r="AT329" s="45">
        <f t="shared" si="591"/>
        <v>4.2580442708637589</v>
      </c>
      <c r="AU329" s="101">
        <f t="shared" si="592"/>
        <v>2.6034999999999999</v>
      </c>
      <c r="AV329" s="101">
        <f t="shared" si="593"/>
        <v>3.7144641511790235</v>
      </c>
      <c r="AW329" s="44">
        <f t="shared" si="594"/>
        <v>2.0827999999999998</v>
      </c>
      <c r="AX329" s="44">
        <f t="shared" si="595"/>
        <v>2.9715713209432186</v>
      </c>
      <c r="AY329" s="48">
        <f t="shared" si="596"/>
        <v>1.27</v>
      </c>
      <c r="AZ329" s="47">
        <f t="shared" si="597"/>
        <v>0.63500000000000001</v>
      </c>
      <c r="BA329" s="49">
        <f t="shared" si="598"/>
        <v>0.38100000000000001</v>
      </c>
      <c r="BB329" s="52">
        <f t="shared" si="599"/>
        <v>0</v>
      </c>
      <c r="BC329" s="54">
        <f t="shared" si="600"/>
        <v>0.254</v>
      </c>
      <c r="BD329" s="55">
        <f t="shared" si="601"/>
        <v>0.127</v>
      </c>
      <c r="BE329" s="56">
        <f t="shared" si="602"/>
        <v>0.127</v>
      </c>
      <c r="BF329" s="57">
        <f t="shared" si="603"/>
        <v>0.254</v>
      </c>
      <c r="BG329" s="58">
        <f t="shared" si="604"/>
        <v>0.38100000000000001</v>
      </c>
      <c r="BH329" s="5"/>
    </row>
    <row r="330" spans="1:60" s="12" customFormat="1" ht="25.15" customHeight="1" x14ac:dyDescent="0.25">
      <c r="A330" s="63" t="s">
        <v>238</v>
      </c>
      <c r="B330" s="32">
        <v>9.6</v>
      </c>
      <c r="C330" s="32">
        <f>X330</f>
        <v>0</v>
      </c>
      <c r="D330" s="32">
        <f>Z330</f>
        <v>0</v>
      </c>
      <c r="E330" s="32">
        <f>AB330</f>
        <v>0</v>
      </c>
      <c r="F330" s="32">
        <f>AD330</f>
        <v>0</v>
      </c>
      <c r="G330" s="32">
        <f>AF330</f>
        <v>0</v>
      </c>
      <c r="H330" s="32">
        <v>0.7</v>
      </c>
      <c r="I330" s="87">
        <f t="shared" si="580"/>
        <v>0</v>
      </c>
      <c r="J330" s="86">
        <f t="shared" si="584"/>
        <v>0</v>
      </c>
      <c r="K330" s="87">
        <f t="shared" si="582"/>
        <v>0</v>
      </c>
      <c r="L330" s="33">
        <v>1.96</v>
      </c>
      <c r="M330" s="34">
        <f t="shared" si="583"/>
        <v>12.259999999999998</v>
      </c>
      <c r="N330" s="125">
        <v>100</v>
      </c>
      <c r="O330" s="6"/>
      <c r="P330" s="151"/>
      <c r="Q330" s="21"/>
      <c r="R330" s="107"/>
      <c r="S330" s="113"/>
      <c r="T330" s="112"/>
      <c r="U330" s="36"/>
      <c r="V330" s="84">
        <f t="shared" si="529"/>
        <v>0</v>
      </c>
      <c r="W330" s="36">
        <v>55</v>
      </c>
      <c r="X330" s="78">
        <f t="shared" si="530"/>
        <v>0</v>
      </c>
      <c r="Y330" s="36">
        <v>55</v>
      </c>
      <c r="Z330" s="78">
        <f t="shared" si="531"/>
        <v>0</v>
      </c>
      <c r="AA330" s="36">
        <v>55</v>
      </c>
      <c r="AB330" s="78">
        <f t="shared" si="532"/>
        <v>0</v>
      </c>
      <c r="AC330" s="36">
        <v>55</v>
      </c>
      <c r="AD330" s="78">
        <f t="shared" si="533"/>
        <v>0</v>
      </c>
      <c r="AE330" s="36">
        <v>55</v>
      </c>
      <c r="AF330" s="78">
        <f t="shared" si="534"/>
        <v>0</v>
      </c>
      <c r="AG330" s="98">
        <f t="shared" si="585"/>
        <v>0</v>
      </c>
      <c r="AH330" s="36">
        <v>55</v>
      </c>
      <c r="AI330" s="106">
        <f t="shared" si="536"/>
        <v>0</v>
      </c>
      <c r="AJ330" s="115">
        <v>0</v>
      </c>
      <c r="AK330" s="116">
        <v>0</v>
      </c>
      <c r="AL330" s="117">
        <v>0</v>
      </c>
      <c r="AM330" s="118">
        <v>0</v>
      </c>
      <c r="AN330" s="97"/>
      <c r="AO330" s="42">
        <f t="shared" si="586"/>
        <v>5.1499999999999986</v>
      </c>
      <c r="AP330" s="99">
        <f t="shared" si="587"/>
        <v>3.6049999999999986</v>
      </c>
      <c r="AQ330" s="104">
        <f t="shared" si="588"/>
        <v>2.8324999999999991</v>
      </c>
      <c r="AR330" s="105">
        <f t="shared" si="589"/>
        <v>3.9449513224944202</v>
      </c>
      <c r="AS330" s="100">
        <f t="shared" si="590"/>
        <v>2.4204999999999992</v>
      </c>
      <c r="AT330" s="45">
        <f t="shared" si="591"/>
        <v>3.3711402210406862</v>
      </c>
      <c r="AU330" s="101">
        <f t="shared" si="592"/>
        <v>2.1114999999999995</v>
      </c>
      <c r="AV330" s="101">
        <f t="shared" si="593"/>
        <v>2.9407818949503861</v>
      </c>
      <c r="AW330" s="44">
        <f t="shared" si="594"/>
        <v>1.6891999999999994</v>
      </c>
      <c r="AX330" s="44">
        <f t="shared" si="595"/>
        <v>2.3526255159603089</v>
      </c>
      <c r="AY330" s="48">
        <f t="shared" si="596"/>
        <v>1.0299999999999996</v>
      </c>
      <c r="AZ330" s="47">
        <f t="shared" si="597"/>
        <v>0.51499999999999979</v>
      </c>
      <c r="BA330" s="49">
        <f t="shared" si="598"/>
        <v>0.30899999999999989</v>
      </c>
      <c r="BB330" s="52">
        <f t="shared" si="599"/>
        <v>0</v>
      </c>
      <c r="BC330" s="54">
        <f t="shared" si="600"/>
        <v>0.20599999999999993</v>
      </c>
      <c r="BD330" s="55">
        <f t="shared" si="601"/>
        <v>0.10299999999999997</v>
      </c>
      <c r="BE330" s="56">
        <f t="shared" si="602"/>
        <v>0.10299999999999997</v>
      </c>
      <c r="BF330" s="57">
        <f t="shared" si="603"/>
        <v>0.20599999999999993</v>
      </c>
      <c r="BG330" s="58">
        <f t="shared" si="604"/>
        <v>0.30899999999999989</v>
      </c>
      <c r="BH330" s="5"/>
    </row>
    <row r="331" spans="1:60" s="12" customFormat="1" ht="25.15" customHeight="1" x14ac:dyDescent="0.25">
      <c r="A331" s="63" t="s">
        <v>211</v>
      </c>
      <c r="B331" s="32">
        <v>11.6</v>
      </c>
      <c r="C331" s="32">
        <f>X331</f>
        <v>0</v>
      </c>
      <c r="D331" s="32">
        <f>Z331</f>
        <v>0</v>
      </c>
      <c r="E331" s="32">
        <f>AB331</f>
        <v>0</v>
      </c>
      <c r="F331" s="32">
        <f>AD331</f>
        <v>0</v>
      </c>
      <c r="G331" s="32">
        <f>AF331</f>
        <v>0</v>
      </c>
      <c r="H331" s="32">
        <f>AI331</f>
        <v>0</v>
      </c>
      <c r="I331" s="87">
        <f t="shared" si="580"/>
        <v>0</v>
      </c>
      <c r="J331" s="86">
        <f t="shared" si="584"/>
        <v>0</v>
      </c>
      <c r="K331" s="87">
        <f t="shared" si="582"/>
        <v>0</v>
      </c>
      <c r="L331" s="33">
        <f>AM331</f>
        <v>0</v>
      </c>
      <c r="M331" s="34">
        <f t="shared" si="583"/>
        <v>11.6</v>
      </c>
      <c r="N331" s="125">
        <v>101</v>
      </c>
      <c r="O331" s="6"/>
      <c r="P331" s="151"/>
      <c r="Q331" s="21"/>
      <c r="R331" s="107"/>
      <c r="S331" s="113"/>
      <c r="T331" s="112"/>
      <c r="U331" s="36"/>
      <c r="V331" s="84">
        <f t="shared" si="529"/>
        <v>0</v>
      </c>
      <c r="W331" s="36">
        <v>56</v>
      </c>
      <c r="X331" s="78">
        <f t="shared" si="530"/>
        <v>0</v>
      </c>
      <c r="Y331" s="36">
        <v>56</v>
      </c>
      <c r="Z331" s="78">
        <f t="shared" si="531"/>
        <v>0</v>
      </c>
      <c r="AA331" s="36">
        <v>56</v>
      </c>
      <c r="AB331" s="78">
        <f t="shared" si="532"/>
        <v>0</v>
      </c>
      <c r="AC331" s="36">
        <v>56</v>
      </c>
      <c r="AD331" s="78">
        <f t="shared" si="533"/>
        <v>0</v>
      </c>
      <c r="AE331" s="36">
        <v>56</v>
      </c>
      <c r="AF331" s="78">
        <f t="shared" si="534"/>
        <v>0</v>
      </c>
      <c r="AG331" s="98">
        <f t="shared" si="585"/>
        <v>0</v>
      </c>
      <c r="AH331" s="36">
        <v>56</v>
      </c>
      <c r="AI331" s="106">
        <f t="shared" si="536"/>
        <v>0</v>
      </c>
      <c r="AJ331" s="115">
        <v>0</v>
      </c>
      <c r="AK331" s="116">
        <v>0</v>
      </c>
      <c r="AL331" s="117">
        <v>0</v>
      </c>
      <c r="AM331" s="118">
        <v>0</v>
      </c>
      <c r="AN331" s="97"/>
      <c r="AO331" s="42">
        <f t="shared" si="586"/>
        <v>5.8</v>
      </c>
      <c r="AP331" s="99">
        <f t="shared" si="587"/>
        <v>4.0599999999999996</v>
      </c>
      <c r="AQ331" s="104">
        <f t="shared" si="588"/>
        <v>3.19</v>
      </c>
      <c r="AR331" s="105">
        <f t="shared" si="589"/>
        <v>4.3559754124965533</v>
      </c>
      <c r="AS331" s="100">
        <f t="shared" si="590"/>
        <v>2.726</v>
      </c>
      <c r="AT331" s="45">
        <f t="shared" si="591"/>
        <v>3.7223789888606911</v>
      </c>
      <c r="AU331" s="101">
        <f t="shared" si="592"/>
        <v>2.3779999999999997</v>
      </c>
      <c r="AV331" s="101">
        <f t="shared" si="593"/>
        <v>3.2471816711337942</v>
      </c>
      <c r="AW331" s="44">
        <f t="shared" si="594"/>
        <v>1.9023999999999996</v>
      </c>
      <c r="AX331" s="44">
        <f t="shared" si="595"/>
        <v>2.5977453369070349</v>
      </c>
      <c r="AY331" s="48">
        <f t="shared" si="596"/>
        <v>1.1599999999999999</v>
      </c>
      <c r="AZ331" s="47">
        <f t="shared" si="597"/>
        <v>0.57999999999999996</v>
      </c>
      <c r="BA331" s="49">
        <f t="shared" si="598"/>
        <v>0.34799999999999998</v>
      </c>
      <c r="BB331" s="52">
        <f t="shared" si="599"/>
        <v>0</v>
      </c>
      <c r="BC331" s="54">
        <f t="shared" si="600"/>
        <v>0.23199999999999998</v>
      </c>
      <c r="BD331" s="55">
        <f t="shared" si="601"/>
        <v>0.11599999999999999</v>
      </c>
      <c r="BE331" s="56">
        <f t="shared" si="602"/>
        <v>0.11599999999999999</v>
      </c>
      <c r="BF331" s="57">
        <f t="shared" si="603"/>
        <v>0.23199999999999998</v>
      </c>
      <c r="BG331" s="58">
        <f t="shared" si="604"/>
        <v>0.34799999999999998</v>
      </c>
      <c r="BH331" s="5"/>
    </row>
    <row r="332" spans="1:60" s="12" customFormat="1" ht="25.15" customHeight="1" x14ac:dyDescent="0.25">
      <c r="A332" s="63" t="s">
        <v>309</v>
      </c>
      <c r="B332" s="32">
        <v>0</v>
      </c>
      <c r="C332" s="32">
        <v>0</v>
      </c>
      <c r="D332" s="32">
        <v>0</v>
      </c>
      <c r="E332" s="32">
        <v>11.25</v>
      </c>
      <c r="F332" s="32">
        <v>0</v>
      </c>
      <c r="G332" s="32">
        <v>0</v>
      </c>
      <c r="H332" s="32">
        <v>0</v>
      </c>
      <c r="I332" s="87">
        <v>0</v>
      </c>
      <c r="J332" s="86">
        <v>0</v>
      </c>
      <c r="K332" s="87">
        <v>0</v>
      </c>
      <c r="L332" s="33">
        <v>0</v>
      </c>
      <c r="M332" s="34">
        <v>11.25</v>
      </c>
      <c r="N332" s="125">
        <v>102</v>
      </c>
      <c r="O332" s="6"/>
      <c r="P332" s="151"/>
      <c r="Q332" s="21"/>
      <c r="R332" s="107"/>
      <c r="S332" s="113"/>
      <c r="T332" s="112"/>
      <c r="U332" s="36"/>
      <c r="V332" s="84"/>
      <c r="W332" s="36"/>
      <c r="X332" s="78"/>
      <c r="Y332" s="36"/>
      <c r="Z332" s="78"/>
      <c r="AA332" s="36"/>
      <c r="AB332" s="78"/>
      <c r="AC332" s="36"/>
      <c r="AD332" s="78"/>
      <c r="AE332" s="36"/>
      <c r="AF332" s="78"/>
      <c r="AG332" s="98"/>
      <c r="AH332" s="36"/>
      <c r="AI332" s="106"/>
      <c r="AJ332" s="115"/>
      <c r="AK332" s="116"/>
      <c r="AL332" s="117"/>
      <c r="AM332" s="118"/>
      <c r="AN332" s="97"/>
      <c r="AO332" s="42"/>
      <c r="AP332" s="99"/>
      <c r="AQ332" s="104"/>
      <c r="AR332" s="105"/>
      <c r="AS332" s="100"/>
      <c r="AT332" s="45"/>
      <c r="AU332" s="101"/>
      <c r="AV332" s="101"/>
      <c r="AW332" s="44"/>
      <c r="AX332" s="44"/>
      <c r="AY332" s="48"/>
      <c r="AZ332" s="47"/>
      <c r="BA332" s="49"/>
      <c r="BB332" s="52"/>
      <c r="BC332" s="54"/>
      <c r="BD332" s="55"/>
      <c r="BE332" s="56"/>
      <c r="BF332" s="57"/>
      <c r="BG332" s="58"/>
      <c r="BH332" s="5"/>
    </row>
    <row r="333" spans="1:60" s="12" customFormat="1" ht="25.15" customHeight="1" x14ac:dyDescent="0.25">
      <c r="A333" s="63" t="s">
        <v>287</v>
      </c>
      <c r="B333" s="32">
        <v>8</v>
      </c>
      <c r="C333" s="32">
        <v>0</v>
      </c>
      <c r="D333" s="32">
        <v>0</v>
      </c>
      <c r="E333" s="32">
        <v>0</v>
      </c>
      <c r="F333" s="32">
        <v>0</v>
      </c>
      <c r="G333" s="32">
        <v>0</v>
      </c>
      <c r="H333" s="32">
        <v>0.2</v>
      </c>
      <c r="I333" s="87">
        <f t="shared" ref="I333:I349" si="605">AJ333</f>
        <v>0</v>
      </c>
      <c r="J333" s="86">
        <f t="shared" ref="J333:J349" si="606">AK333</f>
        <v>0</v>
      </c>
      <c r="K333" s="87">
        <f t="shared" ref="K333:K349" si="607">AL333</f>
        <v>0</v>
      </c>
      <c r="L333" s="33">
        <v>2.87</v>
      </c>
      <c r="M333" s="34">
        <f t="shared" ref="M333:M349" si="608">SUM(B333:L333)</f>
        <v>11.07</v>
      </c>
      <c r="N333" s="125">
        <v>103</v>
      </c>
      <c r="O333" s="6"/>
      <c r="P333" s="151"/>
      <c r="Q333" s="21"/>
      <c r="R333" s="107"/>
      <c r="S333" s="113"/>
      <c r="T333" s="112"/>
      <c r="U333" s="36"/>
      <c r="V333" s="84">
        <f t="shared" ref="V333:V350" si="609">U333*V287</f>
        <v>0</v>
      </c>
      <c r="W333" s="36">
        <v>57</v>
      </c>
      <c r="X333" s="78">
        <f t="shared" ref="X333:X350" si="610">W333*X287</f>
        <v>0</v>
      </c>
      <c r="Y333" s="36">
        <v>57</v>
      </c>
      <c r="Z333" s="78">
        <f t="shared" ref="Z333:Z350" si="611">Y333*Z287</f>
        <v>0</v>
      </c>
      <c r="AA333" s="36">
        <v>57</v>
      </c>
      <c r="AB333" s="78">
        <f t="shared" ref="AB333:AB350" si="612">AA333*AB287</f>
        <v>0</v>
      </c>
      <c r="AC333" s="36">
        <v>57</v>
      </c>
      <c r="AD333" s="78">
        <f t="shared" ref="AD333:AD350" si="613">AC333*AD287</f>
        <v>0</v>
      </c>
      <c r="AE333" s="36">
        <v>57</v>
      </c>
      <c r="AF333" s="78">
        <f t="shared" ref="AF333:AF350" si="614">AE333*AF287</f>
        <v>0</v>
      </c>
      <c r="AG333" s="98">
        <f t="shared" si="585"/>
        <v>0</v>
      </c>
      <c r="AH333" s="36">
        <v>57</v>
      </c>
      <c r="AI333" s="106">
        <f t="shared" ref="AI333:AI350" si="615">AH333*AI287</f>
        <v>0</v>
      </c>
      <c r="AJ333" s="115">
        <v>0</v>
      </c>
      <c r="AK333" s="116">
        <v>0</v>
      </c>
      <c r="AL333" s="117">
        <v>0</v>
      </c>
      <c r="AM333" s="118">
        <v>0</v>
      </c>
      <c r="AN333" s="97"/>
      <c r="AO333" s="42">
        <f t="shared" si="586"/>
        <v>4.0999999999999996</v>
      </c>
      <c r="AP333" s="99">
        <f t="shared" si="587"/>
        <v>2.8699999999999997</v>
      </c>
      <c r="AQ333" s="104">
        <f t="shared" si="588"/>
        <v>2.2549999999999999</v>
      </c>
      <c r="AR333" s="105">
        <f t="shared" ref="AR333:AR350" si="616">(M333-L333)/100*AR292+AQ333</f>
        <v>3.0822836669968567</v>
      </c>
      <c r="AS333" s="100">
        <f t="shared" si="590"/>
        <v>1.9269999999999998</v>
      </c>
      <c r="AT333" s="45">
        <f t="shared" ref="AT333:AT350" si="617">(M333-L333)/100*AT292+AS333</f>
        <v>2.6339514972518598</v>
      </c>
      <c r="AU333" s="101">
        <f t="shared" si="592"/>
        <v>1.6809999999999998</v>
      </c>
      <c r="AV333" s="101">
        <f t="shared" ref="AV333:AV350" si="618">(M333-L333)/100*AV292+AU333</f>
        <v>2.2977023699431114</v>
      </c>
      <c r="AW333" s="44">
        <f t="shared" si="594"/>
        <v>1.3447999999999998</v>
      </c>
      <c r="AX333" s="44">
        <f t="shared" ref="AX333:AX350" si="619">(M333-L333)/100*AX292+AW333</f>
        <v>1.8381618959544892</v>
      </c>
      <c r="AY333" s="48">
        <f t="shared" si="596"/>
        <v>0.81999999999999984</v>
      </c>
      <c r="AZ333" s="47">
        <f t="shared" si="597"/>
        <v>0.40999999999999992</v>
      </c>
      <c r="BA333" s="49">
        <f t="shared" si="598"/>
        <v>0.24599999999999997</v>
      </c>
      <c r="BB333" s="52">
        <f t="shared" ref="BB333:BB350" si="620">(M333-L333)/100*BB292</f>
        <v>0</v>
      </c>
      <c r="BC333" s="54">
        <f t="shared" si="600"/>
        <v>0.16399999999999998</v>
      </c>
      <c r="BD333" s="55">
        <f t="shared" si="601"/>
        <v>8.199999999999999E-2</v>
      </c>
      <c r="BE333" s="56">
        <f t="shared" si="602"/>
        <v>8.199999999999999E-2</v>
      </c>
      <c r="BF333" s="57">
        <f t="shared" si="603"/>
        <v>0.16399999999999998</v>
      </c>
      <c r="BG333" s="58">
        <f t="shared" si="604"/>
        <v>0.24599999999999997</v>
      </c>
      <c r="BH333" s="5"/>
    </row>
    <row r="334" spans="1:60" s="12" customFormat="1" ht="25.15" customHeight="1" x14ac:dyDescent="0.25">
      <c r="A334" s="63" t="s">
        <v>191</v>
      </c>
      <c r="B334" s="32">
        <v>8.4</v>
      </c>
      <c r="C334" s="32">
        <f>X334</f>
        <v>0</v>
      </c>
      <c r="D334" s="32">
        <f>Z334</f>
        <v>0</v>
      </c>
      <c r="E334" s="32">
        <f>AB334</f>
        <v>0</v>
      </c>
      <c r="F334" s="32">
        <f>AD334</f>
        <v>0</v>
      </c>
      <c r="G334" s="32">
        <f>AF334</f>
        <v>0</v>
      </c>
      <c r="H334" s="32">
        <v>0.7</v>
      </c>
      <c r="I334" s="87">
        <f t="shared" si="605"/>
        <v>0</v>
      </c>
      <c r="J334" s="86">
        <f t="shared" si="606"/>
        <v>0</v>
      </c>
      <c r="K334" s="87">
        <f t="shared" si="607"/>
        <v>0</v>
      </c>
      <c r="L334" s="33">
        <v>1.73</v>
      </c>
      <c r="M334" s="34">
        <f t="shared" si="608"/>
        <v>10.83</v>
      </c>
      <c r="N334" s="125">
        <v>104</v>
      </c>
      <c r="O334" s="6"/>
      <c r="P334" s="151"/>
      <c r="Q334" s="21"/>
      <c r="R334" s="107"/>
      <c r="S334" s="113"/>
      <c r="T334" s="112"/>
      <c r="U334" s="36"/>
      <c r="V334" s="84">
        <f t="shared" si="609"/>
        <v>0</v>
      </c>
      <c r="W334" s="36">
        <v>58</v>
      </c>
      <c r="X334" s="78">
        <f t="shared" si="610"/>
        <v>0</v>
      </c>
      <c r="Y334" s="36">
        <v>58</v>
      </c>
      <c r="Z334" s="78">
        <f t="shared" si="611"/>
        <v>0</v>
      </c>
      <c r="AA334" s="36">
        <v>58</v>
      </c>
      <c r="AB334" s="78">
        <f t="shared" si="612"/>
        <v>0</v>
      </c>
      <c r="AC334" s="36">
        <v>58</v>
      </c>
      <c r="AD334" s="78">
        <f t="shared" si="613"/>
        <v>0</v>
      </c>
      <c r="AE334" s="36">
        <v>58</v>
      </c>
      <c r="AF334" s="78">
        <f t="shared" si="614"/>
        <v>0</v>
      </c>
      <c r="AG334" s="98">
        <f t="shared" si="585"/>
        <v>0</v>
      </c>
      <c r="AH334" s="36">
        <v>58</v>
      </c>
      <c r="AI334" s="106">
        <f t="shared" si="615"/>
        <v>0</v>
      </c>
      <c r="AJ334" s="115">
        <v>0</v>
      </c>
      <c r="AK334" s="116">
        <v>0</v>
      </c>
      <c r="AL334" s="117">
        <v>0</v>
      </c>
      <c r="AM334" s="118">
        <v>0</v>
      </c>
      <c r="AN334" s="97"/>
      <c r="AO334" s="42">
        <f t="shared" si="586"/>
        <v>4.55</v>
      </c>
      <c r="AP334" s="99">
        <f t="shared" si="587"/>
        <v>3.1850000000000001</v>
      </c>
      <c r="AQ334" s="104">
        <f t="shared" si="588"/>
        <v>2.5024999999999999</v>
      </c>
      <c r="AR334" s="105">
        <f t="shared" si="616"/>
        <v>3.2781029947696037</v>
      </c>
      <c r="AS334" s="100">
        <f t="shared" si="590"/>
        <v>2.1385000000000001</v>
      </c>
      <c r="AT334" s="45">
        <f t="shared" si="617"/>
        <v>2.8012880137122069</v>
      </c>
      <c r="AU334" s="101">
        <f t="shared" si="592"/>
        <v>1.8654999999999999</v>
      </c>
      <c r="AV334" s="101">
        <f t="shared" si="618"/>
        <v>2.4436767779191588</v>
      </c>
      <c r="AW334" s="44">
        <f t="shared" si="594"/>
        <v>1.4923999999999997</v>
      </c>
      <c r="AX334" s="44">
        <f t="shared" si="619"/>
        <v>1.954941422335327</v>
      </c>
      <c r="AY334" s="48">
        <f t="shared" si="596"/>
        <v>0.90999999999999992</v>
      </c>
      <c r="AZ334" s="47">
        <f t="shared" si="597"/>
        <v>0.45499999999999996</v>
      </c>
      <c r="BA334" s="49">
        <f t="shared" si="598"/>
        <v>0.27300000000000002</v>
      </c>
      <c r="BB334" s="52">
        <f t="shared" si="620"/>
        <v>0</v>
      </c>
      <c r="BC334" s="54">
        <f t="shared" si="600"/>
        <v>0.182</v>
      </c>
      <c r="BD334" s="55">
        <f t="shared" si="601"/>
        <v>9.0999999999999998E-2</v>
      </c>
      <c r="BE334" s="56">
        <f t="shared" si="602"/>
        <v>9.0999999999999998E-2</v>
      </c>
      <c r="BF334" s="57">
        <f t="shared" si="603"/>
        <v>0.182</v>
      </c>
      <c r="BG334" s="58">
        <f t="shared" si="604"/>
        <v>0.27300000000000002</v>
      </c>
      <c r="BH334" s="5"/>
    </row>
    <row r="335" spans="1:60" s="12" customFormat="1" ht="25.15" customHeight="1" x14ac:dyDescent="0.25">
      <c r="A335" s="63" t="s">
        <v>259</v>
      </c>
      <c r="B335" s="32">
        <v>10.4</v>
      </c>
      <c r="C335" s="32">
        <v>0</v>
      </c>
      <c r="D335" s="32">
        <v>0</v>
      </c>
      <c r="E335" s="32">
        <v>0</v>
      </c>
      <c r="F335" s="32">
        <v>0</v>
      </c>
      <c r="G335" s="32">
        <v>0</v>
      </c>
      <c r="H335" s="32">
        <v>0</v>
      </c>
      <c r="I335" s="87">
        <f t="shared" si="605"/>
        <v>0</v>
      </c>
      <c r="J335" s="86">
        <f t="shared" si="606"/>
        <v>0</v>
      </c>
      <c r="K335" s="87">
        <f t="shared" si="607"/>
        <v>0</v>
      </c>
      <c r="L335" s="33">
        <f>AM335</f>
        <v>0</v>
      </c>
      <c r="M335" s="34">
        <f t="shared" si="608"/>
        <v>10.4</v>
      </c>
      <c r="N335" s="125">
        <v>105</v>
      </c>
      <c r="O335" s="6"/>
      <c r="P335" s="151"/>
      <c r="Q335" s="21"/>
      <c r="R335" s="107"/>
      <c r="S335" s="113"/>
      <c r="T335" s="112"/>
      <c r="U335" s="36"/>
      <c r="V335" s="84">
        <f t="shared" si="609"/>
        <v>0</v>
      </c>
      <c r="W335" s="36">
        <v>59</v>
      </c>
      <c r="X335" s="78">
        <f t="shared" si="610"/>
        <v>0</v>
      </c>
      <c r="Y335" s="36">
        <v>59</v>
      </c>
      <c r="Z335" s="78">
        <f t="shared" si="611"/>
        <v>0</v>
      </c>
      <c r="AA335" s="36">
        <v>59</v>
      </c>
      <c r="AB335" s="78">
        <f t="shared" si="612"/>
        <v>0</v>
      </c>
      <c r="AC335" s="36">
        <v>59</v>
      </c>
      <c r="AD335" s="78">
        <f t="shared" si="613"/>
        <v>0</v>
      </c>
      <c r="AE335" s="36">
        <v>59</v>
      </c>
      <c r="AF335" s="78">
        <f t="shared" si="614"/>
        <v>0</v>
      </c>
      <c r="AG335" s="98">
        <f t="shared" si="585"/>
        <v>0</v>
      </c>
      <c r="AH335" s="36">
        <v>59</v>
      </c>
      <c r="AI335" s="106">
        <f t="shared" si="615"/>
        <v>0</v>
      </c>
      <c r="AJ335" s="115">
        <v>0</v>
      </c>
      <c r="AK335" s="116">
        <v>0</v>
      </c>
      <c r="AL335" s="117">
        <v>0</v>
      </c>
      <c r="AM335" s="118">
        <v>0</v>
      </c>
      <c r="AN335" s="97"/>
      <c r="AO335" s="42">
        <f t="shared" si="586"/>
        <v>5.2</v>
      </c>
      <c r="AP335" s="99">
        <f t="shared" si="587"/>
        <v>3.64</v>
      </c>
      <c r="AQ335" s="104">
        <f t="shared" si="588"/>
        <v>2.8600000000000003</v>
      </c>
      <c r="AR335" s="105">
        <f t="shared" si="616"/>
        <v>3.9457784251630459</v>
      </c>
      <c r="AS335" s="100">
        <f t="shared" si="590"/>
        <v>2.4440000000000004</v>
      </c>
      <c r="AT335" s="45">
        <f t="shared" si="617"/>
        <v>3.3718470178666031</v>
      </c>
      <c r="AU335" s="101">
        <f t="shared" si="592"/>
        <v>2.1320000000000001</v>
      </c>
      <c r="AV335" s="101">
        <f t="shared" si="618"/>
        <v>2.9413984623942708</v>
      </c>
      <c r="AW335" s="44">
        <f t="shared" si="594"/>
        <v>1.7056</v>
      </c>
      <c r="AX335" s="44">
        <f t="shared" si="619"/>
        <v>2.3531187699154161</v>
      </c>
      <c r="AY335" s="48">
        <f t="shared" si="596"/>
        <v>1.04</v>
      </c>
      <c r="AZ335" s="47">
        <f t="shared" si="597"/>
        <v>0.52</v>
      </c>
      <c r="BA335" s="49">
        <f t="shared" si="598"/>
        <v>0.31200000000000006</v>
      </c>
      <c r="BB335" s="52">
        <f t="shared" si="620"/>
        <v>0</v>
      </c>
      <c r="BC335" s="54">
        <f t="shared" si="600"/>
        <v>0.20800000000000002</v>
      </c>
      <c r="BD335" s="55">
        <f t="shared" si="601"/>
        <v>0.10400000000000001</v>
      </c>
      <c r="BE335" s="56">
        <f t="shared" si="602"/>
        <v>0.10400000000000001</v>
      </c>
      <c r="BF335" s="57">
        <f t="shared" si="603"/>
        <v>0.20800000000000002</v>
      </c>
      <c r="BG335" s="58">
        <f t="shared" si="604"/>
        <v>0.31200000000000006</v>
      </c>
      <c r="BH335" s="5"/>
    </row>
    <row r="336" spans="1:60" s="12" customFormat="1" ht="25.15" customHeight="1" x14ac:dyDescent="0.25">
      <c r="A336" s="63" t="s">
        <v>268</v>
      </c>
      <c r="B336" s="32">
        <v>6.8</v>
      </c>
      <c r="C336" s="32">
        <v>0</v>
      </c>
      <c r="D336" s="32">
        <v>0.8</v>
      </c>
      <c r="E336" s="32">
        <v>0</v>
      </c>
      <c r="F336" s="32">
        <v>0</v>
      </c>
      <c r="G336" s="32">
        <v>0</v>
      </c>
      <c r="H336" s="32">
        <v>0.8</v>
      </c>
      <c r="I336" s="87">
        <f t="shared" si="605"/>
        <v>0</v>
      </c>
      <c r="J336" s="86">
        <f t="shared" si="606"/>
        <v>0</v>
      </c>
      <c r="K336" s="87">
        <f t="shared" si="607"/>
        <v>0</v>
      </c>
      <c r="L336" s="33">
        <v>1.82</v>
      </c>
      <c r="M336" s="34">
        <f t="shared" si="608"/>
        <v>10.220000000000001</v>
      </c>
      <c r="N336" s="125">
        <v>106</v>
      </c>
      <c r="O336" s="6"/>
      <c r="P336" s="151"/>
      <c r="Q336" s="21"/>
      <c r="R336" s="107"/>
      <c r="S336" s="113"/>
      <c r="T336" s="112"/>
      <c r="U336" s="36"/>
      <c r="V336" s="84">
        <f t="shared" si="609"/>
        <v>0</v>
      </c>
      <c r="W336" s="36">
        <v>60</v>
      </c>
      <c r="X336" s="78">
        <f t="shared" si="610"/>
        <v>0</v>
      </c>
      <c r="Y336" s="36">
        <v>60</v>
      </c>
      <c r="Z336" s="78">
        <f t="shared" si="611"/>
        <v>0</v>
      </c>
      <c r="AA336" s="36">
        <v>60</v>
      </c>
      <c r="AB336" s="78">
        <f t="shared" si="612"/>
        <v>0</v>
      </c>
      <c r="AC336" s="36">
        <v>60</v>
      </c>
      <c r="AD336" s="78">
        <f t="shared" si="613"/>
        <v>0</v>
      </c>
      <c r="AE336" s="36">
        <v>60</v>
      </c>
      <c r="AF336" s="78">
        <f t="shared" si="614"/>
        <v>0</v>
      </c>
      <c r="AG336" s="98">
        <f t="shared" si="585"/>
        <v>0</v>
      </c>
      <c r="AH336" s="36">
        <v>60</v>
      </c>
      <c r="AI336" s="106">
        <f t="shared" si="615"/>
        <v>0</v>
      </c>
      <c r="AJ336" s="115">
        <v>0</v>
      </c>
      <c r="AK336" s="116">
        <v>0</v>
      </c>
      <c r="AL336" s="117">
        <v>0</v>
      </c>
      <c r="AM336" s="118">
        <v>0</v>
      </c>
      <c r="AN336" s="97"/>
      <c r="AO336" s="42">
        <f t="shared" si="586"/>
        <v>4.2</v>
      </c>
      <c r="AP336" s="99">
        <f t="shared" si="587"/>
        <v>2.9400000000000004</v>
      </c>
      <c r="AQ336" s="104">
        <f t="shared" si="588"/>
        <v>2.31</v>
      </c>
      <c r="AR336" s="105">
        <f t="shared" si="616"/>
        <v>2.918590214542871</v>
      </c>
      <c r="AS336" s="100">
        <f t="shared" si="590"/>
        <v>1.9740000000000002</v>
      </c>
      <c r="AT336" s="45">
        <f t="shared" si="617"/>
        <v>2.4940680015184533</v>
      </c>
      <c r="AU336" s="101">
        <f t="shared" si="592"/>
        <v>1.7220000000000002</v>
      </c>
      <c r="AV336" s="101">
        <f t="shared" si="618"/>
        <v>2.1756763417501404</v>
      </c>
      <c r="AW336" s="44">
        <f t="shared" si="594"/>
        <v>1.3775999999999999</v>
      </c>
      <c r="AX336" s="44">
        <f t="shared" si="619"/>
        <v>1.7405410734001121</v>
      </c>
      <c r="AY336" s="48">
        <f t="shared" si="596"/>
        <v>0.84000000000000008</v>
      </c>
      <c r="AZ336" s="47">
        <f t="shared" si="597"/>
        <v>0.42000000000000004</v>
      </c>
      <c r="BA336" s="49">
        <f t="shared" si="598"/>
        <v>0.252</v>
      </c>
      <c r="BB336" s="52">
        <f t="shared" si="620"/>
        <v>0</v>
      </c>
      <c r="BC336" s="54">
        <f t="shared" si="600"/>
        <v>0.16800000000000001</v>
      </c>
      <c r="BD336" s="55">
        <f t="shared" si="601"/>
        <v>8.4000000000000005E-2</v>
      </c>
      <c r="BE336" s="56">
        <f t="shared" si="602"/>
        <v>8.4000000000000005E-2</v>
      </c>
      <c r="BF336" s="57">
        <f t="shared" si="603"/>
        <v>0.16800000000000001</v>
      </c>
      <c r="BG336" s="58">
        <f t="shared" si="604"/>
        <v>0.252</v>
      </c>
      <c r="BH336" s="5"/>
    </row>
    <row r="337" spans="1:60" s="12" customFormat="1" ht="25.15" customHeight="1" x14ac:dyDescent="0.25">
      <c r="A337" s="63" t="s">
        <v>278</v>
      </c>
      <c r="B337" s="32">
        <v>6.4</v>
      </c>
      <c r="C337" s="32">
        <v>0</v>
      </c>
      <c r="D337" s="32">
        <v>0</v>
      </c>
      <c r="E337" s="32">
        <v>0</v>
      </c>
      <c r="F337" s="32">
        <v>0</v>
      </c>
      <c r="G337" s="32">
        <v>2.7</v>
      </c>
      <c r="H337" s="32">
        <v>1.1000000000000001</v>
      </c>
      <c r="I337" s="87">
        <f t="shared" si="605"/>
        <v>0</v>
      </c>
      <c r="J337" s="86">
        <f t="shared" si="606"/>
        <v>0</v>
      </c>
      <c r="K337" s="87">
        <f t="shared" si="607"/>
        <v>0</v>
      </c>
      <c r="L337" s="33">
        <f>AM337</f>
        <v>0</v>
      </c>
      <c r="M337" s="34">
        <f t="shared" si="608"/>
        <v>10.200000000000001</v>
      </c>
      <c r="N337" s="125">
        <v>107</v>
      </c>
      <c r="O337" s="6"/>
      <c r="P337" s="151"/>
      <c r="Q337" s="21"/>
      <c r="R337" s="107"/>
      <c r="S337" s="113"/>
      <c r="T337" s="112"/>
      <c r="U337" s="36"/>
      <c r="V337" s="84">
        <f t="shared" si="609"/>
        <v>0</v>
      </c>
      <c r="W337" s="36">
        <v>61</v>
      </c>
      <c r="X337" s="78">
        <f t="shared" si="610"/>
        <v>0</v>
      </c>
      <c r="Y337" s="36">
        <v>61</v>
      </c>
      <c r="Z337" s="78">
        <f t="shared" si="611"/>
        <v>0</v>
      </c>
      <c r="AA337" s="36">
        <v>61</v>
      </c>
      <c r="AB337" s="78">
        <f t="shared" si="612"/>
        <v>0</v>
      </c>
      <c r="AC337" s="36">
        <v>61</v>
      </c>
      <c r="AD337" s="78">
        <f t="shared" si="613"/>
        <v>0</v>
      </c>
      <c r="AE337" s="36">
        <v>61</v>
      </c>
      <c r="AF337" s="78">
        <f t="shared" si="614"/>
        <v>0</v>
      </c>
      <c r="AG337" s="98">
        <f t="shared" si="585"/>
        <v>0</v>
      </c>
      <c r="AH337" s="36">
        <v>61</v>
      </c>
      <c r="AI337" s="106">
        <f t="shared" si="615"/>
        <v>0</v>
      </c>
      <c r="AJ337" s="115">
        <v>0</v>
      </c>
      <c r="AK337" s="116">
        <v>0</v>
      </c>
      <c r="AL337" s="117">
        <v>0</v>
      </c>
      <c r="AM337" s="118">
        <v>0</v>
      </c>
      <c r="AN337" s="97"/>
      <c r="AO337" s="42">
        <f t="shared" si="586"/>
        <v>5.1000000000000005</v>
      </c>
      <c r="AP337" s="99">
        <f t="shared" si="587"/>
        <v>3.5700000000000003</v>
      </c>
      <c r="AQ337" s="104">
        <f t="shared" si="588"/>
        <v>2.8050000000000002</v>
      </c>
      <c r="AR337" s="105">
        <f t="shared" si="616"/>
        <v>3.7872259365222551</v>
      </c>
      <c r="AS337" s="100">
        <f t="shared" si="590"/>
        <v>2.3970000000000002</v>
      </c>
      <c r="AT337" s="45">
        <f t="shared" si="617"/>
        <v>3.2363567093917451</v>
      </c>
      <c r="AU337" s="101">
        <f t="shared" si="592"/>
        <v>2.0910000000000002</v>
      </c>
      <c r="AV337" s="101">
        <f t="shared" si="618"/>
        <v>2.8232047890438627</v>
      </c>
      <c r="AW337" s="44">
        <f t="shared" si="594"/>
        <v>1.6728000000000001</v>
      </c>
      <c r="AX337" s="44">
        <f t="shared" si="619"/>
        <v>2.2585638312350902</v>
      </c>
      <c r="AY337" s="48">
        <f t="shared" si="596"/>
        <v>1.02</v>
      </c>
      <c r="AZ337" s="47">
        <f t="shared" si="597"/>
        <v>0.51</v>
      </c>
      <c r="BA337" s="49">
        <f t="shared" si="598"/>
        <v>0.30600000000000005</v>
      </c>
      <c r="BB337" s="52">
        <f t="shared" si="620"/>
        <v>0</v>
      </c>
      <c r="BC337" s="54">
        <f t="shared" si="600"/>
        <v>0.20400000000000001</v>
      </c>
      <c r="BD337" s="55">
        <f t="shared" si="601"/>
        <v>0.10200000000000001</v>
      </c>
      <c r="BE337" s="56">
        <f t="shared" si="602"/>
        <v>0.10200000000000001</v>
      </c>
      <c r="BF337" s="57">
        <f t="shared" si="603"/>
        <v>0.20400000000000001</v>
      </c>
      <c r="BG337" s="58">
        <f t="shared" si="604"/>
        <v>0.30600000000000005</v>
      </c>
      <c r="BH337" s="5"/>
    </row>
    <row r="338" spans="1:60" s="12" customFormat="1" ht="25.15" customHeight="1" x14ac:dyDescent="0.25">
      <c r="A338" s="63" t="s">
        <v>283</v>
      </c>
      <c r="B338" s="32">
        <v>2</v>
      </c>
      <c r="C338" s="32">
        <v>0</v>
      </c>
      <c r="D338" s="32">
        <v>0</v>
      </c>
      <c r="E338" s="32">
        <v>6.15</v>
      </c>
      <c r="F338" s="32">
        <v>0</v>
      </c>
      <c r="G338" s="32">
        <v>0</v>
      </c>
      <c r="H338" s="32">
        <v>0</v>
      </c>
      <c r="I338" s="87">
        <f t="shared" si="605"/>
        <v>0</v>
      </c>
      <c r="J338" s="86">
        <f t="shared" si="606"/>
        <v>0</v>
      </c>
      <c r="K338" s="87">
        <f t="shared" si="607"/>
        <v>0</v>
      </c>
      <c r="L338" s="33">
        <v>1.58</v>
      </c>
      <c r="M338" s="34">
        <f t="shared" si="608"/>
        <v>9.73</v>
      </c>
      <c r="N338" s="125">
        <v>108</v>
      </c>
      <c r="O338" s="6"/>
      <c r="P338" s="151"/>
      <c r="Q338" s="21"/>
      <c r="R338" s="107"/>
      <c r="S338" s="113"/>
      <c r="T338" s="112"/>
      <c r="U338" s="36"/>
      <c r="V338" s="84">
        <f t="shared" si="609"/>
        <v>0</v>
      </c>
      <c r="W338" s="36">
        <v>62</v>
      </c>
      <c r="X338" s="78">
        <f t="shared" si="610"/>
        <v>0</v>
      </c>
      <c r="Y338" s="36">
        <v>62</v>
      </c>
      <c r="Z338" s="78">
        <f t="shared" si="611"/>
        <v>0</v>
      </c>
      <c r="AA338" s="36">
        <v>62</v>
      </c>
      <c r="AB338" s="78">
        <f t="shared" si="612"/>
        <v>0</v>
      </c>
      <c r="AC338" s="36">
        <v>62</v>
      </c>
      <c r="AD338" s="78">
        <f t="shared" si="613"/>
        <v>0</v>
      </c>
      <c r="AE338" s="36">
        <v>62</v>
      </c>
      <c r="AF338" s="78">
        <f t="shared" si="614"/>
        <v>0</v>
      </c>
      <c r="AG338" s="98">
        <f t="shared" si="585"/>
        <v>0</v>
      </c>
      <c r="AH338" s="36">
        <v>62</v>
      </c>
      <c r="AI338" s="106">
        <f t="shared" si="615"/>
        <v>0</v>
      </c>
      <c r="AJ338" s="115">
        <v>0</v>
      </c>
      <c r="AK338" s="116">
        <v>0</v>
      </c>
      <c r="AL338" s="117">
        <v>0</v>
      </c>
      <c r="AM338" s="118">
        <v>0</v>
      </c>
      <c r="AN338" s="97"/>
      <c r="AO338" s="42">
        <f t="shared" si="586"/>
        <v>4.0750000000000002</v>
      </c>
      <c r="AP338" s="99">
        <f t="shared" si="587"/>
        <v>2.8525</v>
      </c>
      <c r="AQ338" s="104">
        <f t="shared" si="588"/>
        <v>2.24125</v>
      </c>
      <c r="AR338" s="105">
        <f t="shared" si="616"/>
        <v>3.0230351639798414</v>
      </c>
      <c r="AS338" s="100">
        <f t="shared" si="590"/>
        <v>1.9152500000000001</v>
      </c>
      <c r="AT338" s="45">
        <f t="shared" si="617"/>
        <v>2.5833209583100465</v>
      </c>
      <c r="AU338" s="101">
        <f t="shared" si="592"/>
        <v>1.67075</v>
      </c>
      <c r="AV338" s="101">
        <f t="shared" si="618"/>
        <v>2.2535353040577002</v>
      </c>
      <c r="AW338" s="44">
        <f t="shared" si="594"/>
        <v>1.3366</v>
      </c>
      <c r="AX338" s="44">
        <f t="shared" si="619"/>
        <v>1.8028282432461602</v>
      </c>
      <c r="AY338" s="48">
        <f t="shared" si="596"/>
        <v>0.81500000000000006</v>
      </c>
      <c r="AZ338" s="47">
        <f t="shared" si="597"/>
        <v>0.40750000000000003</v>
      </c>
      <c r="BA338" s="49">
        <f t="shared" si="598"/>
        <v>0.2445</v>
      </c>
      <c r="BB338" s="52">
        <f t="shared" si="620"/>
        <v>0</v>
      </c>
      <c r="BC338" s="54">
        <f t="shared" si="600"/>
        <v>0.16300000000000001</v>
      </c>
      <c r="BD338" s="55">
        <f t="shared" si="601"/>
        <v>8.1500000000000003E-2</v>
      </c>
      <c r="BE338" s="56">
        <f t="shared" si="602"/>
        <v>8.1500000000000003E-2</v>
      </c>
      <c r="BF338" s="57">
        <f t="shared" si="603"/>
        <v>0.16300000000000001</v>
      </c>
      <c r="BG338" s="58">
        <f t="shared" si="604"/>
        <v>0.2445</v>
      </c>
      <c r="BH338" s="5"/>
    </row>
    <row r="339" spans="1:60" s="12" customFormat="1" ht="25.15" customHeight="1" x14ac:dyDescent="0.25">
      <c r="A339" s="63" t="s">
        <v>303</v>
      </c>
      <c r="B339" s="32">
        <v>8</v>
      </c>
      <c r="C339" s="32">
        <v>0</v>
      </c>
      <c r="D339" s="32">
        <v>0</v>
      </c>
      <c r="E339" s="32">
        <v>0</v>
      </c>
      <c r="F339" s="32">
        <v>0</v>
      </c>
      <c r="G339" s="32">
        <v>0</v>
      </c>
      <c r="H339" s="32">
        <v>0</v>
      </c>
      <c r="I339" s="87">
        <f t="shared" si="605"/>
        <v>0</v>
      </c>
      <c r="J339" s="86">
        <f t="shared" si="606"/>
        <v>0</v>
      </c>
      <c r="K339" s="87">
        <f t="shared" si="607"/>
        <v>0</v>
      </c>
      <c r="L339" s="33">
        <v>1.6</v>
      </c>
      <c r="M339" s="34">
        <f t="shared" si="608"/>
        <v>9.6</v>
      </c>
      <c r="N339" s="125">
        <v>109</v>
      </c>
      <c r="O339" s="6"/>
      <c r="P339" s="151"/>
      <c r="Q339" s="21"/>
      <c r="R339" s="107"/>
      <c r="S339" s="113"/>
      <c r="T339" s="112"/>
      <c r="U339" s="36"/>
      <c r="V339" s="84">
        <f t="shared" si="609"/>
        <v>0</v>
      </c>
      <c r="W339" s="36">
        <v>63</v>
      </c>
      <c r="X339" s="78">
        <f t="shared" si="610"/>
        <v>0</v>
      </c>
      <c r="Y339" s="36">
        <v>63</v>
      </c>
      <c r="Z339" s="78">
        <f t="shared" si="611"/>
        <v>0</v>
      </c>
      <c r="AA339" s="36">
        <v>63</v>
      </c>
      <c r="AB339" s="78">
        <f t="shared" si="612"/>
        <v>0</v>
      </c>
      <c r="AC339" s="36">
        <v>63</v>
      </c>
      <c r="AD339" s="78">
        <f t="shared" si="613"/>
        <v>0</v>
      </c>
      <c r="AE339" s="36">
        <v>63</v>
      </c>
      <c r="AF339" s="78">
        <f t="shared" si="614"/>
        <v>0</v>
      </c>
      <c r="AG339" s="98">
        <f t="shared" si="585"/>
        <v>0</v>
      </c>
      <c r="AH339" s="36">
        <v>63</v>
      </c>
      <c r="AI339" s="106">
        <f t="shared" si="615"/>
        <v>0</v>
      </c>
      <c r="AJ339" s="115">
        <v>0</v>
      </c>
      <c r="AK339" s="116">
        <v>0</v>
      </c>
      <c r="AL339" s="117">
        <v>0</v>
      </c>
      <c r="AM339" s="118">
        <v>0</v>
      </c>
      <c r="AN339" s="97"/>
      <c r="AO339" s="42">
        <f t="shared" si="586"/>
        <v>4</v>
      </c>
      <c r="AP339" s="99">
        <f t="shared" si="587"/>
        <v>2.8000000000000003</v>
      </c>
      <c r="AQ339" s="104">
        <f t="shared" si="588"/>
        <v>2.2000000000000002</v>
      </c>
      <c r="AR339" s="105">
        <f t="shared" si="616"/>
        <v>2.7957371534486088</v>
      </c>
      <c r="AS339" s="100">
        <f t="shared" si="590"/>
        <v>1.8800000000000001</v>
      </c>
      <c r="AT339" s="45">
        <f t="shared" si="617"/>
        <v>2.3890844765833563</v>
      </c>
      <c r="AU339" s="101">
        <f t="shared" si="592"/>
        <v>1.6400000000000001</v>
      </c>
      <c r="AV339" s="101">
        <f t="shared" si="618"/>
        <v>2.0840949689344175</v>
      </c>
      <c r="AW339" s="44">
        <f t="shared" si="594"/>
        <v>1.3119999999999998</v>
      </c>
      <c r="AX339" s="44">
        <f t="shared" si="619"/>
        <v>1.6672759751475335</v>
      </c>
      <c r="AY339" s="48">
        <f t="shared" si="596"/>
        <v>0.8</v>
      </c>
      <c r="AZ339" s="47">
        <f t="shared" si="597"/>
        <v>0.4</v>
      </c>
      <c r="BA339" s="49">
        <f t="shared" si="598"/>
        <v>0.24</v>
      </c>
      <c r="BB339" s="52">
        <f t="shared" si="620"/>
        <v>0</v>
      </c>
      <c r="BC339" s="54">
        <f t="shared" si="600"/>
        <v>0.16</v>
      </c>
      <c r="BD339" s="55">
        <f t="shared" si="601"/>
        <v>0.08</v>
      </c>
      <c r="BE339" s="56">
        <f t="shared" si="602"/>
        <v>0.08</v>
      </c>
      <c r="BF339" s="57">
        <f t="shared" si="603"/>
        <v>0.16</v>
      </c>
      <c r="BG339" s="58">
        <f t="shared" si="604"/>
        <v>0.24</v>
      </c>
      <c r="BH339" s="5"/>
    </row>
    <row r="340" spans="1:60" s="12" customFormat="1" ht="25.15" customHeight="1" x14ac:dyDescent="0.25">
      <c r="A340" s="63" t="s">
        <v>261</v>
      </c>
      <c r="B340" s="32">
        <v>5.2</v>
      </c>
      <c r="C340" s="32">
        <v>0</v>
      </c>
      <c r="D340" s="32">
        <v>1.6</v>
      </c>
      <c r="E340" s="32">
        <v>0</v>
      </c>
      <c r="F340" s="32">
        <v>0</v>
      </c>
      <c r="G340" s="32">
        <v>0</v>
      </c>
      <c r="H340" s="32">
        <v>0.9</v>
      </c>
      <c r="I340" s="87">
        <f t="shared" si="605"/>
        <v>0</v>
      </c>
      <c r="J340" s="86">
        <f t="shared" si="606"/>
        <v>0</v>
      </c>
      <c r="K340" s="87">
        <f t="shared" si="607"/>
        <v>0</v>
      </c>
      <c r="L340" s="33">
        <v>1.88</v>
      </c>
      <c r="M340" s="34">
        <f t="shared" si="608"/>
        <v>9.5800000000000018</v>
      </c>
      <c r="N340" s="125">
        <v>110</v>
      </c>
      <c r="O340" s="6"/>
      <c r="P340" s="151"/>
      <c r="Q340" s="21"/>
      <c r="R340" s="107"/>
      <c r="S340" s="113"/>
      <c r="T340" s="112"/>
      <c r="U340" s="36"/>
      <c r="V340" s="84">
        <f t="shared" si="609"/>
        <v>0</v>
      </c>
      <c r="W340" s="36">
        <v>64</v>
      </c>
      <c r="X340" s="78">
        <f t="shared" si="610"/>
        <v>0</v>
      </c>
      <c r="Y340" s="36">
        <v>64</v>
      </c>
      <c r="Z340" s="78">
        <f t="shared" si="611"/>
        <v>0</v>
      </c>
      <c r="AA340" s="36">
        <v>64</v>
      </c>
      <c r="AB340" s="78">
        <f t="shared" si="612"/>
        <v>0</v>
      </c>
      <c r="AC340" s="36">
        <v>64</v>
      </c>
      <c r="AD340" s="78">
        <f t="shared" si="613"/>
        <v>0</v>
      </c>
      <c r="AE340" s="36">
        <v>64</v>
      </c>
      <c r="AF340" s="78">
        <f t="shared" si="614"/>
        <v>0</v>
      </c>
      <c r="AG340" s="98">
        <f t="shared" si="585"/>
        <v>0</v>
      </c>
      <c r="AH340" s="36">
        <v>64</v>
      </c>
      <c r="AI340" s="106">
        <f t="shared" si="615"/>
        <v>0</v>
      </c>
      <c r="AJ340" s="115">
        <v>0</v>
      </c>
      <c r="AK340" s="116">
        <v>0</v>
      </c>
      <c r="AL340" s="117">
        <v>0</v>
      </c>
      <c r="AM340" s="118">
        <v>0</v>
      </c>
      <c r="AN340" s="97"/>
      <c r="AO340" s="42">
        <f t="shared" si="586"/>
        <v>3.8500000000000005</v>
      </c>
      <c r="AP340" s="99">
        <f t="shared" si="587"/>
        <v>2.6950000000000003</v>
      </c>
      <c r="AQ340" s="104">
        <f t="shared" si="588"/>
        <v>2.1175000000000002</v>
      </c>
      <c r="AR340" s="105">
        <f t="shared" si="616"/>
        <v>2.7611718306462794</v>
      </c>
      <c r="AS340" s="100">
        <f t="shared" si="590"/>
        <v>1.8095000000000003</v>
      </c>
      <c r="AT340" s="45">
        <f t="shared" si="617"/>
        <v>2.3595468370977297</v>
      </c>
      <c r="AU340" s="101">
        <f t="shared" si="592"/>
        <v>1.5785000000000002</v>
      </c>
      <c r="AV340" s="101">
        <f t="shared" si="618"/>
        <v>2.0583280919363172</v>
      </c>
      <c r="AW340" s="44">
        <f t="shared" si="594"/>
        <v>1.2628000000000001</v>
      </c>
      <c r="AX340" s="44">
        <f t="shared" si="619"/>
        <v>1.6466624735490538</v>
      </c>
      <c r="AY340" s="48">
        <f t="shared" si="596"/>
        <v>0.77000000000000013</v>
      </c>
      <c r="AZ340" s="47">
        <f t="shared" si="597"/>
        <v>0.38500000000000006</v>
      </c>
      <c r="BA340" s="49">
        <f t="shared" si="598"/>
        <v>0.23100000000000004</v>
      </c>
      <c r="BB340" s="52">
        <f t="shared" si="620"/>
        <v>0</v>
      </c>
      <c r="BC340" s="54">
        <f t="shared" si="600"/>
        <v>0.15400000000000003</v>
      </c>
      <c r="BD340" s="55">
        <f t="shared" si="601"/>
        <v>7.7000000000000013E-2</v>
      </c>
      <c r="BE340" s="56">
        <f t="shared" si="602"/>
        <v>7.7000000000000013E-2</v>
      </c>
      <c r="BF340" s="57">
        <f t="shared" si="603"/>
        <v>0.15400000000000003</v>
      </c>
      <c r="BG340" s="58">
        <f t="shared" si="604"/>
        <v>0.23100000000000004</v>
      </c>
      <c r="BH340" s="5"/>
    </row>
    <row r="341" spans="1:60" s="12" customFormat="1" ht="25.15" customHeight="1" x14ac:dyDescent="0.25">
      <c r="A341" s="63" t="s">
        <v>258</v>
      </c>
      <c r="B341" s="32">
        <v>7.6</v>
      </c>
      <c r="C341" s="32">
        <v>0</v>
      </c>
      <c r="D341" s="32">
        <v>0</v>
      </c>
      <c r="E341" s="32">
        <v>0.15</v>
      </c>
      <c r="F341" s="32">
        <v>0</v>
      </c>
      <c r="G341" s="32">
        <v>0</v>
      </c>
      <c r="H341" s="32">
        <v>1.5</v>
      </c>
      <c r="I341" s="87">
        <f t="shared" si="605"/>
        <v>0</v>
      </c>
      <c r="J341" s="86">
        <f t="shared" si="606"/>
        <v>0</v>
      </c>
      <c r="K341" s="87">
        <f t="shared" si="607"/>
        <v>0</v>
      </c>
      <c r="L341" s="33">
        <f>AM341</f>
        <v>0</v>
      </c>
      <c r="M341" s="34">
        <f t="shared" si="608"/>
        <v>9.25</v>
      </c>
      <c r="N341" s="125">
        <v>111</v>
      </c>
      <c r="O341" s="6"/>
      <c r="P341" s="151"/>
      <c r="Q341" s="21"/>
      <c r="R341" s="107"/>
      <c r="S341" s="113"/>
      <c r="T341" s="112"/>
      <c r="U341" s="36"/>
      <c r="V341" s="84">
        <f t="shared" si="609"/>
        <v>0</v>
      </c>
      <c r="W341" s="36">
        <v>65</v>
      </c>
      <c r="X341" s="78">
        <f t="shared" si="610"/>
        <v>0</v>
      </c>
      <c r="Y341" s="36">
        <v>65</v>
      </c>
      <c r="Z341" s="78">
        <f t="shared" si="611"/>
        <v>0</v>
      </c>
      <c r="AA341" s="36">
        <v>65</v>
      </c>
      <c r="AB341" s="78">
        <f t="shared" si="612"/>
        <v>0</v>
      </c>
      <c r="AC341" s="36">
        <v>65</v>
      </c>
      <c r="AD341" s="78">
        <f t="shared" si="613"/>
        <v>0</v>
      </c>
      <c r="AE341" s="36">
        <v>65</v>
      </c>
      <c r="AF341" s="78">
        <f t="shared" si="614"/>
        <v>0</v>
      </c>
      <c r="AG341" s="98">
        <f t="shared" si="585"/>
        <v>0</v>
      </c>
      <c r="AH341" s="36">
        <v>65</v>
      </c>
      <c r="AI341" s="106">
        <f t="shared" si="615"/>
        <v>0</v>
      </c>
      <c r="AJ341" s="115">
        <v>0</v>
      </c>
      <c r="AK341" s="116">
        <v>0</v>
      </c>
      <c r="AL341" s="117">
        <v>0</v>
      </c>
      <c r="AM341" s="118">
        <v>0</v>
      </c>
      <c r="AN341" s="97"/>
      <c r="AO341" s="42">
        <f t="shared" si="586"/>
        <v>4.625</v>
      </c>
      <c r="AP341" s="99">
        <f t="shared" si="587"/>
        <v>3.2374999999999998</v>
      </c>
      <c r="AQ341" s="104">
        <f t="shared" si="588"/>
        <v>2.5437500000000002</v>
      </c>
      <c r="AR341" s="105">
        <f t="shared" si="616"/>
        <v>3.3819039272307383</v>
      </c>
      <c r="AS341" s="100">
        <f t="shared" si="590"/>
        <v>2.1737500000000001</v>
      </c>
      <c r="AT341" s="45">
        <f t="shared" si="617"/>
        <v>2.889990628724449</v>
      </c>
      <c r="AU341" s="101">
        <f t="shared" si="592"/>
        <v>1.89625</v>
      </c>
      <c r="AV341" s="101">
        <f t="shared" si="618"/>
        <v>2.5210556548447323</v>
      </c>
      <c r="AW341" s="44">
        <f t="shared" si="594"/>
        <v>1.5169999999999999</v>
      </c>
      <c r="AX341" s="44">
        <f t="shared" si="619"/>
        <v>2.0168445238757857</v>
      </c>
      <c r="AY341" s="48">
        <f t="shared" si="596"/>
        <v>0.92500000000000004</v>
      </c>
      <c r="AZ341" s="47">
        <f t="shared" si="597"/>
        <v>0.46250000000000002</v>
      </c>
      <c r="BA341" s="49">
        <f t="shared" si="598"/>
        <v>0.27749999999999997</v>
      </c>
      <c r="BB341" s="52">
        <f t="shared" si="620"/>
        <v>0</v>
      </c>
      <c r="BC341" s="54">
        <f t="shared" si="600"/>
        <v>0.185</v>
      </c>
      <c r="BD341" s="55">
        <f t="shared" si="601"/>
        <v>9.2499999999999999E-2</v>
      </c>
      <c r="BE341" s="56">
        <f t="shared" si="602"/>
        <v>9.2499999999999999E-2</v>
      </c>
      <c r="BF341" s="57">
        <f t="shared" si="603"/>
        <v>0.185</v>
      </c>
      <c r="BG341" s="58">
        <f t="shared" si="604"/>
        <v>0.27749999999999997</v>
      </c>
      <c r="BH341" s="5"/>
    </row>
    <row r="342" spans="1:60" s="12" customFormat="1" ht="25.15" customHeight="1" x14ac:dyDescent="0.25">
      <c r="A342" s="63" t="s">
        <v>281</v>
      </c>
      <c r="B342" s="32">
        <v>7.2</v>
      </c>
      <c r="C342" s="32">
        <v>0</v>
      </c>
      <c r="D342" s="32">
        <v>0</v>
      </c>
      <c r="E342" s="32">
        <v>0</v>
      </c>
      <c r="F342" s="32">
        <v>0</v>
      </c>
      <c r="G342" s="32">
        <v>0</v>
      </c>
      <c r="H342" s="32">
        <v>1.3</v>
      </c>
      <c r="I342" s="87">
        <f t="shared" si="605"/>
        <v>0</v>
      </c>
      <c r="J342" s="86">
        <f t="shared" si="606"/>
        <v>0</v>
      </c>
      <c r="K342" s="87">
        <f t="shared" si="607"/>
        <v>0</v>
      </c>
      <c r="L342" s="33">
        <f>AM342</f>
        <v>0</v>
      </c>
      <c r="M342" s="34">
        <f t="shared" si="608"/>
        <v>8.5</v>
      </c>
      <c r="N342" s="125">
        <v>112</v>
      </c>
      <c r="O342" s="6"/>
      <c r="P342" s="151"/>
      <c r="Q342" s="21"/>
      <c r="R342" s="107"/>
      <c r="S342" s="113"/>
      <c r="T342" s="112"/>
      <c r="U342" s="36"/>
      <c r="V342" s="84">
        <f t="shared" si="609"/>
        <v>0</v>
      </c>
      <c r="W342" s="36">
        <v>66</v>
      </c>
      <c r="X342" s="78">
        <f t="shared" si="610"/>
        <v>0</v>
      </c>
      <c r="Y342" s="36">
        <v>66</v>
      </c>
      <c r="Z342" s="78">
        <f t="shared" si="611"/>
        <v>0</v>
      </c>
      <c r="AA342" s="36">
        <v>66</v>
      </c>
      <c r="AB342" s="78">
        <f t="shared" si="612"/>
        <v>0</v>
      </c>
      <c r="AC342" s="36">
        <v>66</v>
      </c>
      <c r="AD342" s="78">
        <f t="shared" si="613"/>
        <v>0</v>
      </c>
      <c r="AE342" s="36">
        <v>66</v>
      </c>
      <c r="AF342" s="78">
        <f t="shared" si="614"/>
        <v>0</v>
      </c>
      <c r="AG342" s="98">
        <f t="shared" si="585"/>
        <v>0</v>
      </c>
      <c r="AH342" s="36">
        <v>66</v>
      </c>
      <c r="AI342" s="106">
        <f t="shared" si="615"/>
        <v>0</v>
      </c>
      <c r="AJ342" s="115">
        <v>0</v>
      </c>
      <c r="AK342" s="116">
        <v>0</v>
      </c>
      <c r="AL342" s="117">
        <v>0</v>
      </c>
      <c r="AM342" s="118">
        <v>0</v>
      </c>
      <c r="AN342" s="97"/>
      <c r="AO342" s="42">
        <f t="shared" si="586"/>
        <v>4.25</v>
      </c>
      <c r="AP342" s="99">
        <f t="shared" si="587"/>
        <v>2.9750000000000001</v>
      </c>
      <c r="AQ342" s="104">
        <f t="shared" si="588"/>
        <v>2.3375000000000004</v>
      </c>
      <c r="AR342" s="105">
        <f t="shared" si="616"/>
        <v>2.9762055855756402</v>
      </c>
      <c r="AS342" s="100">
        <f t="shared" si="590"/>
        <v>1.9975000000000001</v>
      </c>
      <c r="AT342" s="45">
        <f t="shared" si="617"/>
        <v>2.5433029549464559</v>
      </c>
      <c r="AU342" s="101">
        <f t="shared" si="592"/>
        <v>1.7425000000000002</v>
      </c>
      <c r="AV342" s="101">
        <f t="shared" si="618"/>
        <v>2.2186259819745682</v>
      </c>
      <c r="AW342" s="44">
        <f t="shared" si="594"/>
        <v>1.3939999999999999</v>
      </c>
      <c r="AX342" s="44">
        <f t="shared" si="619"/>
        <v>1.7749007855796544</v>
      </c>
      <c r="AY342" s="48">
        <f t="shared" si="596"/>
        <v>0.85000000000000009</v>
      </c>
      <c r="AZ342" s="47">
        <f t="shared" si="597"/>
        <v>0.42500000000000004</v>
      </c>
      <c r="BA342" s="49">
        <f t="shared" si="598"/>
        <v>0.255</v>
      </c>
      <c r="BB342" s="52">
        <f t="shared" si="620"/>
        <v>0</v>
      </c>
      <c r="BC342" s="54">
        <f t="shared" si="600"/>
        <v>0.17</v>
      </c>
      <c r="BD342" s="55">
        <f t="shared" si="601"/>
        <v>8.5000000000000006E-2</v>
      </c>
      <c r="BE342" s="56">
        <f t="shared" si="602"/>
        <v>8.5000000000000006E-2</v>
      </c>
      <c r="BF342" s="57">
        <f t="shared" si="603"/>
        <v>0.17</v>
      </c>
      <c r="BG342" s="58">
        <f t="shared" si="604"/>
        <v>0.255</v>
      </c>
      <c r="BH342" s="5"/>
    </row>
    <row r="343" spans="1:60" s="12" customFormat="1" ht="25.15" customHeight="1" x14ac:dyDescent="0.25">
      <c r="A343" s="63" t="s">
        <v>291</v>
      </c>
      <c r="B343" s="32">
        <v>0</v>
      </c>
      <c r="C343" s="32">
        <v>0</v>
      </c>
      <c r="D343" s="32">
        <v>0</v>
      </c>
      <c r="E343" s="32">
        <v>2.1</v>
      </c>
      <c r="F343" s="32">
        <v>0</v>
      </c>
      <c r="G343" s="32">
        <v>0</v>
      </c>
      <c r="H343" s="32">
        <v>6</v>
      </c>
      <c r="I343" s="87">
        <f t="shared" si="605"/>
        <v>0</v>
      </c>
      <c r="J343" s="86">
        <f t="shared" si="606"/>
        <v>0</v>
      </c>
      <c r="K343" s="87">
        <f t="shared" si="607"/>
        <v>0</v>
      </c>
      <c r="L343" s="33">
        <f>AM343</f>
        <v>0</v>
      </c>
      <c r="M343" s="34">
        <f t="shared" si="608"/>
        <v>8.1</v>
      </c>
      <c r="N343" s="125">
        <v>113</v>
      </c>
      <c r="O343" s="6"/>
      <c r="P343" s="151"/>
      <c r="Q343" s="21"/>
      <c r="R343" s="107"/>
      <c r="S343" s="113"/>
      <c r="T343" s="112"/>
      <c r="U343" s="36"/>
      <c r="V343" s="84">
        <f t="shared" si="609"/>
        <v>0</v>
      </c>
      <c r="W343" s="36">
        <v>67</v>
      </c>
      <c r="X343" s="78">
        <f t="shared" si="610"/>
        <v>0</v>
      </c>
      <c r="Y343" s="36">
        <v>67</v>
      </c>
      <c r="Z343" s="78">
        <f t="shared" si="611"/>
        <v>0</v>
      </c>
      <c r="AA343" s="36">
        <v>67</v>
      </c>
      <c r="AB343" s="78">
        <f t="shared" si="612"/>
        <v>0</v>
      </c>
      <c r="AC343" s="36">
        <v>67</v>
      </c>
      <c r="AD343" s="78">
        <f t="shared" si="613"/>
        <v>0</v>
      </c>
      <c r="AE343" s="36">
        <v>67</v>
      </c>
      <c r="AF343" s="78">
        <f t="shared" si="614"/>
        <v>0</v>
      </c>
      <c r="AG343" s="98">
        <f t="shared" si="585"/>
        <v>0</v>
      </c>
      <c r="AH343" s="36">
        <v>67</v>
      </c>
      <c r="AI343" s="106">
        <f t="shared" si="615"/>
        <v>0</v>
      </c>
      <c r="AJ343" s="115">
        <v>0</v>
      </c>
      <c r="AK343" s="116">
        <v>0</v>
      </c>
      <c r="AL343" s="117">
        <v>0</v>
      </c>
      <c r="AM343" s="118">
        <v>0</v>
      </c>
      <c r="AN343" s="97"/>
      <c r="AO343" s="42">
        <f t="shared" si="586"/>
        <v>4.05</v>
      </c>
      <c r="AP343" s="99">
        <f t="shared" si="587"/>
        <v>2.835</v>
      </c>
      <c r="AQ343" s="104">
        <f t="shared" si="588"/>
        <v>2.2275</v>
      </c>
      <c r="AR343" s="105">
        <f t="shared" si="616"/>
        <v>2.8061387205014379</v>
      </c>
      <c r="AS343" s="100">
        <f t="shared" si="590"/>
        <v>1.9035</v>
      </c>
      <c r="AT343" s="45">
        <f t="shared" si="617"/>
        <v>2.3979730884285013</v>
      </c>
      <c r="AU343" s="101">
        <f t="shared" si="592"/>
        <v>1.6605000000000001</v>
      </c>
      <c r="AV343" s="101">
        <f t="shared" si="618"/>
        <v>2.0918488643737994</v>
      </c>
      <c r="AW343" s="44">
        <f t="shared" si="594"/>
        <v>1.3284</v>
      </c>
      <c r="AX343" s="44">
        <f t="shared" si="619"/>
        <v>1.6734790914990394</v>
      </c>
      <c r="AY343" s="48">
        <f t="shared" si="596"/>
        <v>0.81</v>
      </c>
      <c r="AZ343" s="47">
        <f t="shared" si="597"/>
        <v>0.40500000000000003</v>
      </c>
      <c r="BA343" s="49">
        <f t="shared" si="598"/>
        <v>0.24299999999999999</v>
      </c>
      <c r="BB343" s="52">
        <f t="shared" si="620"/>
        <v>0</v>
      </c>
      <c r="BC343" s="54">
        <f t="shared" si="600"/>
        <v>0.16200000000000001</v>
      </c>
      <c r="BD343" s="55">
        <f t="shared" si="601"/>
        <v>8.1000000000000003E-2</v>
      </c>
      <c r="BE343" s="56">
        <f t="shared" si="602"/>
        <v>8.1000000000000003E-2</v>
      </c>
      <c r="BF343" s="57">
        <f t="shared" si="603"/>
        <v>0.16200000000000001</v>
      </c>
      <c r="BG343" s="58">
        <f t="shared" si="604"/>
        <v>0.24299999999999999</v>
      </c>
      <c r="BH343" s="5"/>
    </row>
    <row r="344" spans="1:60" s="12" customFormat="1" ht="25.15" customHeight="1" x14ac:dyDescent="0.25">
      <c r="A344" s="63" t="s">
        <v>276</v>
      </c>
      <c r="B344" s="32">
        <v>0.4</v>
      </c>
      <c r="C344" s="32">
        <v>5.7</v>
      </c>
      <c r="D344" s="32">
        <v>0</v>
      </c>
      <c r="E344" s="32">
        <v>0</v>
      </c>
      <c r="F344" s="32">
        <v>0</v>
      </c>
      <c r="G344" s="32">
        <v>0</v>
      </c>
      <c r="H344" s="32">
        <v>0</v>
      </c>
      <c r="I344" s="87">
        <f t="shared" si="605"/>
        <v>0</v>
      </c>
      <c r="J344" s="86">
        <f t="shared" si="606"/>
        <v>0</v>
      </c>
      <c r="K344" s="87">
        <f t="shared" si="607"/>
        <v>0</v>
      </c>
      <c r="L344" s="33">
        <v>1.21</v>
      </c>
      <c r="M344" s="34">
        <f t="shared" si="608"/>
        <v>7.3100000000000005</v>
      </c>
      <c r="N344" s="125">
        <v>114</v>
      </c>
      <c r="O344" s="6"/>
      <c r="P344" s="151"/>
      <c r="Q344" s="21"/>
      <c r="R344" s="107"/>
      <c r="S344" s="113"/>
      <c r="T344" s="112"/>
      <c r="U344" s="36"/>
      <c r="V344" s="84">
        <f t="shared" si="609"/>
        <v>0</v>
      </c>
      <c r="W344" s="36">
        <v>68</v>
      </c>
      <c r="X344" s="78">
        <f t="shared" si="610"/>
        <v>0</v>
      </c>
      <c r="Y344" s="36">
        <v>68</v>
      </c>
      <c r="Z344" s="78">
        <f t="shared" si="611"/>
        <v>0</v>
      </c>
      <c r="AA344" s="36">
        <v>68</v>
      </c>
      <c r="AB344" s="78">
        <f t="shared" si="612"/>
        <v>0</v>
      </c>
      <c r="AC344" s="36">
        <v>68</v>
      </c>
      <c r="AD344" s="78">
        <f t="shared" si="613"/>
        <v>0</v>
      </c>
      <c r="AE344" s="36">
        <v>68</v>
      </c>
      <c r="AF344" s="78">
        <f t="shared" si="614"/>
        <v>0</v>
      </c>
      <c r="AG344" s="98">
        <f t="shared" si="585"/>
        <v>0</v>
      </c>
      <c r="AH344" s="36">
        <v>68</v>
      </c>
      <c r="AI344" s="106">
        <f t="shared" si="615"/>
        <v>0</v>
      </c>
      <c r="AJ344" s="115">
        <v>0</v>
      </c>
      <c r="AK344" s="116">
        <v>0</v>
      </c>
      <c r="AL344" s="117">
        <v>0</v>
      </c>
      <c r="AM344" s="118">
        <v>0</v>
      </c>
      <c r="AN344" s="97"/>
      <c r="AO344" s="42">
        <f t="shared" si="586"/>
        <v>3.0500000000000003</v>
      </c>
      <c r="AP344" s="99">
        <f t="shared" si="587"/>
        <v>2.1350000000000002</v>
      </c>
      <c r="AQ344" s="104">
        <f t="shared" si="588"/>
        <v>1.6775000000000002</v>
      </c>
      <c r="AR344" s="105">
        <f t="shared" si="616"/>
        <v>2.1094298457145393</v>
      </c>
      <c r="AS344" s="100">
        <f t="shared" si="590"/>
        <v>1.4335000000000002</v>
      </c>
      <c r="AT344" s="45">
        <f t="shared" si="617"/>
        <v>1.8026036863378792</v>
      </c>
      <c r="AU344" s="101">
        <f t="shared" si="592"/>
        <v>1.2505000000000002</v>
      </c>
      <c r="AV344" s="101">
        <f t="shared" si="618"/>
        <v>1.5724840668053839</v>
      </c>
      <c r="AW344" s="44">
        <f t="shared" si="594"/>
        <v>1.0004</v>
      </c>
      <c r="AX344" s="44">
        <f t="shared" si="619"/>
        <v>1.2579872534443068</v>
      </c>
      <c r="AY344" s="48">
        <f t="shared" si="596"/>
        <v>0.6100000000000001</v>
      </c>
      <c r="AZ344" s="47">
        <f t="shared" si="597"/>
        <v>0.30500000000000005</v>
      </c>
      <c r="BA344" s="49">
        <f t="shared" si="598"/>
        <v>0.18300000000000002</v>
      </c>
      <c r="BB344" s="52">
        <f t="shared" si="620"/>
        <v>0</v>
      </c>
      <c r="BC344" s="54">
        <f t="shared" si="600"/>
        <v>0.12200000000000001</v>
      </c>
      <c r="BD344" s="55">
        <f t="shared" si="601"/>
        <v>6.1000000000000006E-2</v>
      </c>
      <c r="BE344" s="56">
        <f t="shared" si="602"/>
        <v>6.1000000000000006E-2</v>
      </c>
      <c r="BF344" s="57">
        <f t="shared" si="603"/>
        <v>0.12200000000000001</v>
      </c>
      <c r="BG344" s="58">
        <f t="shared" si="604"/>
        <v>0.18300000000000002</v>
      </c>
      <c r="BH344" s="5"/>
    </row>
    <row r="345" spans="1:60" s="12" customFormat="1" ht="25.15" customHeight="1" x14ac:dyDescent="0.25">
      <c r="A345" s="63" t="s">
        <v>234</v>
      </c>
      <c r="B345" s="32">
        <v>4.8</v>
      </c>
      <c r="C345" s="32">
        <f>X345</f>
        <v>0</v>
      </c>
      <c r="D345" s="32">
        <f>Z345</f>
        <v>0</v>
      </c>
      <c r="E345" s="32">
        <f>AB345</f>
        <v>0</v>
      </c>
      <c r="F345" s="32">
        <f>AD345</f>
        <v>0</v>
      </c>
      <c r="G345" s="32">
        <f>AF345</f>
        <v>0</v>
      </c>
      <c r="H345" s="32">
        <v>0.7</v>
      </c>
      <c r="I345" s="87">
        <f t="shared" si="605"/>
        <v>0</v>
      </c>
      <c r="J345" s="86">
        <f t="shared" si="606"/>
        <v>0</v>
      </c>
      <c r="K345" s="87">
        <f t="shared" si="607"/>
        <v>0</v>
      </c>
      <c r="L345" s="33">
        <v>1.1000000000000001</v>
      </c>
      <c r="M345" s="34">
        <f t="shared" si="608"/>
        <v>6.6</v>
      </c>
      <c r="N345" s="125">
        <v>115</v>
      </c>
      <c r="O345" s="6"/>
      <c r="P345" s="151"/>
      <c r="Q345" s="21"/>
      <c r="R345" s="107"/>
      <c r="S345" s="113"/>
      <c r="T345" s="112"/>
      <c r="U345" s="36"/>
      <c r="V345" s="84">
        <f t="shared" si="609"/>
        <v>0</v>
      </c>
      <c r="W345" s="36">
        <v>69</v>
      </c>
      <c r="X345" s="78">
        <f t="shared" si="610"/>
        <v>0</v>
      </c>
      <c r="Y345" s="36">
        <v>69</v>
      </c>
      <c r="Z345" s="78">
        <f t="shared" si="611"/>
        <v>0</v>
      </c>
      <c r="AA345" s="36">
        <v>69</v>
      </c>
      <c r="AB345" s="78">
        <f t="shared" si="612"/>
        <v>0</v>
      </c>
      <c r="AC345" s="36">
        <v>69</v>
      </c>
      <c r="AD345" s="78">
        <f t="shared" si="613"/>
        <v>0</v>
      </c>
      <c r="AE345" s="36">
        <v>69</v>
      </c>
      <c r="AF345" s="78">
        <f t="shared" si="614"/>
        <v>0</v>
      </c>
      <c r="AG345" s="98">
        <f t="shared" si="585"/>
        <v>0</v>
      </c>
      <c r="AH345" s="36">
        <v>69</v>
      </c>
      <c r="AI345" s="106">
        <f t="shared" si="615"/>
        <v>0</v>
      </c>
      <c r="AJ345" s="115">
        <v>0</v>
      </c>
      <c r="AK345" s="116">
        <v>0</v>
      </c>
      <c r="AL345" s="117">
        <v>0</v>
      </c>
      <c r="AM345" s="118">
        <v>0</v>
      </c>
      <c r="AN345" s="97"/>
      <c r="AO345" s="42">
        <f t="shared" si="586"/>
        <v>2.75</v>
      </c>
      <c r="AP345" s="99">
        <f t="shared" si="587"/>
        <v>1.925</v>
      </c>
      <c r="AQ345" s="104">
        <f t="shared" si="588"/>
        <v>1.5125</v>
      </c>
      <c r="AR345" s="105">
        <f t="shared" si="616"/>
        <v>1.8683432484959939</v>
      </c>
      <c r="AS345" s="100">
        <f t="shared" si="590"/>
        <v>1.2925</v>
      </c>
      <c r="AT345" s="45">
        <f t="shared" si="617"/>
        <v>1.5965842305329403</v>
      </c>
      <c r="AU345" s="101">
        <f t="shared" si="592"/>
        <v>1.1274999999999999</v>
      </c>
      <c r="AV345" s="101">
        <f t="shared" si="618"/>
        <v>1.3927649670606501</v>
      </c>
      <c r="AW345" s="44">
        <f t="shared" si="594"/>
        <v>0.90199999999999991</v>
      </c>
      <c r="AX345" s="44">
        <f t="shared" si="619"/>
        <v>1.1142119736485201</v>
      </c>
      <c r="AY345" s="48">
        <f t="shared" si="596"/>
        <v>0.55000000000000004</v>
      </c>
      <c r="AZ345" s="47">
        <f t="shared" si="597"/>
        <v>0.27500000000000002</v>
      </c>
      <c r="BA345" s="49">
        <f t="shared" si="598"/>
        <v>0.16500000000000001</v>
      </c>
      <c r="BB345" s="52">
        <f t="shared" si="620"/>
        <v>0</v>
      </c>
      <c r="BC345" s="54">
        <f t="shared" si="600"/>
        <v>0.11</v>
      </c>
      <c r="BD345" s="55">
        <f t="shared" si="601"/>
        <v>5.5E-2</v>
      </c>
      <c r="BE345" s="56">
        <f t="shared" si="602"/>
        <v>5.5E-2</v>
      </c>
      <c r="BF345" s="57">
        <f t="shared" si="603"/>
        <v>0.11</v>
      </c>
      <c r="BG345" s="58">
        <f t="shared" si="604"/>
        <v>0.16500000000000001</v>
      </c>
      <c r="BH345" s="5"/>
    </row>
    <row r="346" spans="1:60" s="12" customFormat="1" ht="25.15" customHeight="1" x14ac:dyDescent="0.25">
      <c r="A346" s="63" t="s">
        <v>295</v>
      </c>
      <c r="B346" s="32">
        <v>2.8</v>
      </c>
      <c r="C346" s="32">
        <v>0</v>
      </c>
      <c r="D346" s="32">
        <v>0</v>
      </c>
      <c r="E346" s="32">
        <v>2.1</v>
      </c>
      <c r="F346" s="32">
        <v>0</v>
      </c>
      <c r="G346" s="32">
        <v>0</v>
      </c>
      <c r="H346" s="32">
        <v>0</v>
      </c>
      <c r="I346" s="87">
        <f t="shared" si="605"/>
        <v>0</v>
      </c>
      <c r="J346" s="86">
        <f t="shared" si="606"/>
        <v>0</v>
      </c>
      <c r="K346" s="87">
        <f t="shared" si="607"/>
        <v>0</v>
      </c>
      <c r="L346" s="33">
        <f>AM346</f>
        <v>0</v>
      </c>
      <c r="M346" s="34">
        <f t="shared" si="608"/>
        <v>4.9000000000000004</v>
      </c>
      <c r="N346" s="125">
        <v>116</v>
      </c>
      <c r="O346" s="6"/>
      <c r="P346" s="151"/>
      <c r="Q346" s="21"/>
      <c r="R346" s="107"/>
      <c r="S346" s="113"/>
      <c r="T346" s="112"/>
      <c r="U346" s="36"/>
      <c r="V346" s="84">
        <f t="shared" si="609"/>
        <v>0</v>
      </c>
      <c r="W346" s="36">
        <v>70</v>
      </c>
      <c r="X346" s="78">
        <f t="shared" si="610"/>
        <v>0</v>
      </c>
      <c r="Y346" s="36">
        <v>70</v>
      </c>
      <c r="Z346" s="78">
        <f t="shared" si="611"/>
        <v>0</v>
      </c>
      <c r="AA346" s="36">
        <v>70</v>
      </c>
      <c r="AB346" s="78">
        <f t="shared" si="612"/>
        <v>0</v>
      </c>
      <c r="AC346" s="36">
        <v>70</v>
      </c>
      <c r="AD346" s="78">
        <f t="shared" si="613"/>
        <v>0</v>
      </c>
      <c r="AE346" s="36">
        <v>70</v>
      </c>
      <c r="AF346" s="78">
        <f t="shared" si="614"/>
        <v>0</v>
      </c>
      <c r="AG346" s="98">
        <f t="shared" si="585"/>
        <v>0</v>
      </c>
      <c r="AH346" s="36">
        <v>70</v>
      </c>
      <c r="AI346" s="106">
        <f t="shared" si="615"/>
        <v>0</v>
      </c>
      <c r="AJ346" s="115">
        <v>0</v>
      </c>
      <c r="AK346" s="116">
        <v>0</v>
      </c>
      <c r="AL346" s="117">
        <v>0</v>
      </c>
      <c r="AM346" s="118">
        <v>0</v>
      </c>
      <c r="AN346" s="97"/>
      <c r="AO346" s="42">
        <f t="shared" si="586"/>
        <v>2.4500000000000002</v>
      </c>
      <c r="AP346" s="99">
        <f t="shared" si="587"/>
        <v>1.7150000000000001</v>
      </c>
      <c r="AQ346" s="104">
        <f t="shared" si="588"/>
        <v>1.3475000000000001</v>
      </c>
      <c r="AR346" s="105">
        <f t="shared" si="616"/>
        <v>1.7532281732982891</v>
      </c>
      <c r="AS346" s="100">
        <f t="shared" si="590"/>
        <v>1.1515</v>
      </c>
      <c r="AT346" s="45">
        <f t="shared" si="617"/>
        <v>1.4982131662730833</v>
      </c>
      <c r="AU346" s="101">
        <f t="shared" si="592"/>
        <v>1.0044999999999999</v>
      </c>
      <c r="AV346" s="101">
        <f t="shared" si="618"/>
        <v>1.306951911004179</v>
      </c>
      <c r="AW346" s="44">
        <f t="shared" si="594"/>
        <v>0.80359999999999998</v>
      </c>
      <c r="AX346" s="44">
        <f t="shared" si="619"/>
        <v>1.0455615288033433</v>
      </c>
      <c r="AY346" s="48">
        <f t="shared" si="596"/>
        <v>0.49</v>
      </c>
      <c r="AZ346" s="47">
        <f t="shared" si="597"/>
        <v>0.245</v>
      </c>
      <c r="BA346" s="49">
        <f t="shared" si="598"/>
        <v>0.14700000000000002</v>
      </c>
      <c r="BB346" s="52">
        <f t="shared" si="620"/>
        <v>0</v>
      </c>
      <c r="BC346" s="54">
        <f t="shared" si="600"/>
        <v>9.8000000000000004E-2</v>
      </c>
      <c r="BD346" s="55">
        <f t="shared" si="601"/>
        <v>4.9000000000000002E-2</v>
      </c>
      <c r="BE346" s="56">
        <f t="shared" si="602"/>
        <v>4.9000000000000002E-2</v>
      </c>
      <c r="BF346" s="57">
        <f t="shared" si="603"/>
        <v>9.8000000000000004E-2</v>
      </c>
      <c r="BG346" s="58">
        <f t="shared" si="604"/>
        <v>0.14700000000000002</v>
      </c>
      <c r="BH346" s="5"/>
    </row>
    <row r="347" spans="1:60" s="12" customFormat="1" ht="25.15" customHeight="1" x14ac:dyDescent="0.25">
      <c r="A347" s="63" t="s">
        <v>195</v>
      </c>
      <c r="B347" s="32">
        <v>0.4</v>
      </c>
      <c r="C347" s="32">
        <f>X347</f>
        <v>0</v>
      </c>
      <c r="D347" s="32">
        <f>Z347</f>
        <v>0</v>
      </c>
      <c r="E347" s="32">
        <v>1.35</v>
      </c>
      <c r="F347" s="32">
        <f>AD347</f>
        <v>0</v>
      </c>
      <c r="G347" s="32">
        <v>2.7</v>
      </c>
      <c r="H347" s="32">
        <f>AI347</f>
        <v>0</v>
      </c>
      <c r="I347" s="87">
        <f t="shared" si="605"/>
        <v>0</v>
      </c>
      <c r="J347" s="86">
        <f t="shared" si="606"/>
        <v>0</v>
      </c>
      <c r="K347" s="87">
        <f t="shared" si="607"/>
        <v>0</v>
      </c>
      <c r="L347" s="33">
        <f>AM347</f>
        <v>0</v>
      </c>
      <c r="M347" s="34">
        <f t="shared" si="608"/>
        <v>4.45</v>
      </c>
      <c r="N347" s="125">
        <v>117</v>
      </c>
      <c r="O347" s="6"/>
      <c r="P347" s="151"/>
      <c r="Q347" s="21"/>
      <c r="R347" s="107"/>
      <c r="S347" s="113"/>
      <c r="T347" s="112"/>
      <c r="U347" s="36"/>
      <c r="V347" s="84">
        <f t="shared" si="609"/>
        <v>0</v>
      </c>
      <c r="W347" s="36">
        <v>71</v>
      </c>
      <c r="X347" s="78">
        <f t="shared" si="610"/>
        <v>0</v>
      </c>
      <c r="Y347" s="36">
        <v>71</v>
      </c>
      <c r="Z347" s="78">
        <f t="shared" si="611"/>
        <v>0</v>
      </c>
      <c r="AA347" s="36">
        <v>71</v>
      </c>
      <c r="AB347" s="78">
        <f t="shared" si="612"/>
        <v>0</v>
      </c>
      <c r="AC347" s="36">
        <v>71</v>
      </c>
      <c r="AD347" s="78">
        <f t="shared" si="613"/>
        <v>0</v>
      </c>
      <c r="AE347" s="36">
        <v>71</v>
      </c>
      <c r="AF347" s="78">
        <f t="shared" si="614"/>
        <v>0</v>
      </c>
      <c r="AG347" s="98">
        <f t="shared" si="585"/>
        <v>0</v>
      </c>
      <c r="AH347" s="36">
        <v>71</v>
      </c>
      <c r="AI347" s="106">
        <f t="shared" si="615"/>
        <v>0</v>
      </c>
      <c r="AJ347" s="115">
        <v>0</v>
      </c>
      <c r="AK347" s="116">
        <v>0</v>
      </c>
      <c r="AL347" s="117">
        <v>0</v>
      </c>
      <c r="AM347" s="118">
        <v>0</v>
      </c>
      <c r="AN347" s="97"/>
      <c r="AO347" s="42">
        <f t="shared" si="586"/>
        <v>2.2250000000000001</v>
      </c>
      <c r="AP347" s="99">
        <f t="shared" si="587"/>
        <v>1.5575000000000001</v>
      </c>
      <c r="AQ347" s="104">
        <f t="shared" si="588"/>
        <v>1.2237500000000001</v>
      </c>
      <c r="AR347" s="105">
        <f t="shared" si="616"/>
        <v>1.5239847993585853</v>
      </c>
      <c r="AS347" s="100">
        <f t="shared" si="590"/>
        <v>1.0457500000000002</v>
      </c>
      <c r="AT347" s="45">
        <f t="shared" si="617"/>
        <v>1.3023142830882457</v>
      </c>
      <c r="AU347" s="101">
        <f t="shared" si="592"/>
        <v>0.91225000000000012</v>
      </c>
      <c r="AV347" s="101">
        <f t="shared" si="618"/>
        <v>1.1360613958854908</v>
      </c>
      <c r="AW347" s="44">
        <f t="shared" si="594"/>
        <v>0.7298</v>
      </c>
      <c r="AX347" s="44">
        <f t="shared" si="619"/>
        <v>0.90884911670839263</v>
      </c>
      <c r="AY347" s="48">
        <f t="shared" si="596"/>
        <v>0.44500000000000006</v>
      </c>
      <c r="AZ347" s="47">
        <f t="shared" si="597"/>
        <v>0.22250000000000003</v>
      </c>
      <c r="BA347" s="49">
        <f t="shared" si="598"/>
        <v>0.13350000000000001</v>
      </c>
      <c r="BB347" s="52">
        <f t="shared" si="620"/>
        <v>0</v>
      </c>
      <c r="BC347" s="54">
        <f t="shared" si="600"/>
        <v>8.900000000000001E-2</v>
      </c>
      <c r="BD347" s="55">
        <f t="shared" si="601"/>
        <v>4.4500000000000005E-2</v>
      </c>
      <c r="BE347" s="56">
        <f t="shared" si="602"/>
        <v>4.4500000000000005E-2</v>
      </c>
      <c r="BF347" s="57">
        <f t="shared" si="603"/>
        <v>8.900000000000001E-2</v>
      </c>
      <c r="BG347" s="58">
        <f t="shared" si="604"/>
        <v>0.13350000000000001</v>
      </c>
      <c r="BH347" s="5"/>
    </row>
    <row r="348" spans="1:60" s="12" customFormat="1" ht="25.15" customHeight="1" x14ac:dyDescent="0.25">
      <c r="A348" s="63" t="s">
        <v>297</v>
      </c>
      <c r="B348" s="32">
        <v>0.8</v>
      </c>
      <c r="C348" s="32">
        <v>2.1</v>
      </c>
      <c r="D348" s="32">
        <v>0.4</v>
      </c>
      <c r="E348" s="32">
        <v>0</v>
      </c>
      <c r="F348" s="32">
        <v>0</v>
      </c>
      <c r="G348" s="32">
        <v>0</v>
      </c>
      <c r="H348" s="32">
        <v>0</v>
      </c>
      <c r="I348" s="87">
        <f t="shared" si="605"/>
        <v>0</v>
      </c>
      <c r="J348" s="86">
        <f t="shared" si="606"/>
        <v>0</v>
      </c>
      <c r="K348" s="87">
        <f t="shared" si="607"/>
        <v>0</v>
      </c>
      <c r="L348" s="33">
        <v>0.72</v>
      </c>
      <c r="M348" s="34">
        <f t="shared" si="608"/>
        <v>4.0200000000000005</v>
      </c>
      <c r="N348" s="125">
        <v>118</v>
      </c>
      <c r="O348" s="6"/>
      <c r="P348" s="151"/>
      <c r="Q348" s="21"/>
      <c r="R348" s="107"/>
      <c r="S348" s="113"/>
      <c r="T348" s="112"/>
      <c r="U348" s="36"/>
      <c r="V348" s="84">
        <f t="shared" si="609"/>
        <v>0</v>
      </c>
      <c r="W348" s="36">
        <v>72</v>
      </c>
      <c r="X348" s="78">
        <f t="shared" si="610"/>
        <v>0</v>
      </c>
      <c r="Y348" s="36">
        <v>72</v>
      </c>
      <c r="Z348" s="78">
        <f t="shared" si="611"/>
        <v>0</v>
      </c>
      <c r="AA348" s="36">
        <v>72</v>
      </c>
      <c r="AB348" s="78">
        <f t="shared" si="612"/>
        <v>0</v>
      </c>
      <c r="AC348" s="36">
        <v>72</v>
      </c>
      <c r="AD348" s="78">
        <f t="shared" si="613"/>
        <v>0</v>
      </c>
      <c r="AE348" s="36">
        <v>72</v>
      </c>
      <c r="AF348" s="78">
        <f t="shared" si="614"/>
        <v>0</v>
      </c>
      <c r="AG348" s="98">
        <f t="shared" si="585"/>
        <v>0</v>
      </c>
      <c r="AH348" s="36">
        <v>72</v>
      </c>
      <c r="AI348" s="106">
        <f t="shared" si="615"/>
        <v>0</v>
      </c>
      <c r="AJ348" s="115">
        <v>0</v>
      </c>
      <c r="AK348" s="116">
        <v>0</v>
      </c>
      <c r="AL348" s="117">
        <v>0</v>
      </c>
      <c r="AM348" s="118">
        <v>0</v>
      </c>
      <c r="AN348" s="97"/>
      <c r="AO348" s="42">
        <f t="shared" si="586"/>
        <v>1.6500000000000004</v>
      </c>
      <c r="AP348" s="99">
        <f t="shared" si="587"/>
        <v>1.1550000000000002</v>
      </c>
      <c r="AQ348" s="104">
        <f t="shared" si="588"/>
        <v>0.9075000000000002</v>
      </c>
      <c r="AR348" s="105">
        <f t="shared" si="616"/>
        <v>1.1247237611657579</v>
      </c>
      <c r="AS348" s="100">
        <f t="shared" si="590"/>
        <v>0.77550000000000019</v>
      </c>
      <c r="AT348" s="45">
        <f t="shared" si="617"/>
        <v>0.9611275777234658</v>
      </c>
      <c r="AU348" s="101">
        <f t="shared" si="592"/>
        <v>0.67650000000000021</v>
      </c>
      <c r="AV348" s="101">
        <f t="shared" si="618"/>
        <v>0.83843044014174684</v>
      </c>
      <c r="AW348" s="44">
        <f t="shared" si="594"/>
        <v>0.54120000000000013</v>
      </c>
      <c r="AX348" s="44">
        <f t="shared" si="619"/>
        <v>0.67074435211339734</v>
      </c>
      <c r="AY348" s="48">
        <f t="shared" si="596"/>
        <v>0.33000000000000007</v>
      </c>
      <c r="AZ348" s="47">
        <f t="shared" si="597"/>
        <v>0.16500000000000004</v>
      </c>
      <c r="BA348" s="49">
        <f t="shared" si="598"/>
        <v>9.9000000000000032E-2</v>
      </c>
      <c r="BB348" s="52">
        <f t="shared" si="620"/>
        <v>0</v>
      </c>
      <c r="BC348" s="54">
        <f t="shared" si="600"/>
        <v>6.6000000000000017E-2</v>
      </c>
      <c r="BD348" s="55">
        <f t="shared" si="601"/>
        <v>3.3000000000000008E-2</v>
      </c>
      <c r="BE348" s="56">
        <f t="shared" si="602"/>
        <v>3.3000000000000008E-2</v>
      </c>
      <c r="BF348" s="57">
        <f t="shared" si="603"/>
        <v>6.6000000000000017E-2</v>
      </c>
      <c r="BG348" s="58">
        <f t="shared" si="604"/>
        <v>9.9000000000000032E-2</v>
      </c>
      <c r="BH348" s="5"/>
    </row>
    <row r="349" spans="1:60" s="12" customFormat="1" ht="25.15" customHeight="1" x14ac:dyDescent="0.25">
      <c r="A349" s="63" t="s">
        <v>213</v>
      </c>
      <c r="B349" s="32">
        <f>V349</f>
        <v>0</v>
      </c>
      <c r="C349" s="32">
        <f>X349</f>
        <v>0</v>
      </c>
      <c r="D349" s="32">
        <f>Z349</f>
        <v>0</v>
      </c>
      <c r="E349" s="32">
        <f>AB349</f>
        <v>0</v>
      </c>
      <c r="F349" s="32">
        <f>AD349</f>
        <v>0</v>
      </c>
      <c r="G349" s="32">
        <f>AF349</f>
        <v>0</v>
      </c>
      <c r="H349" s="32">
        <f>AI349</f>
        <v>0</v>
      </c>
      <c r="I349" s="87">
        <f t="shared" si="605"/>
        <v>0</v>
      </c>
      <c r="J349" s="86">
        <f t="shared" si="606"/>
        <v>0</v>
      </c>
      <c r="K349" s="87">
        <f t="shared" si="607"/>
        <v>0</v>
      </c>
      <c r="L349" s="33">
        <f>AM349</f>
        <v>0</v>
      </c>
      <c r="M349" s="34">
        <f t="shared" si="608"/>
        <v>0</v>
      </c>
      <c r="N349" s="125">
        <v>119</v>
      </c>
      <c r="O349" s="6"/>
      <c r="P349" s="151"/>
      <c r="Q349" s="21"/>
      <c r="R349" s="107"/>
      <c r="S349" s="113"/>
      <c r="T349" s="112"/>
      <c r="U349" s="36"/>
      <c r="V349" s="84">
        <f t="shared" si="609"/>
        <v>0</v>
      </c>
      <c r="W349" s="36">
        <v>73</v>
      </c>
      <c r="X349" s="78">
        <f t="shared" si="610"/>
        <v>0</v>
      </c>
      <c r="Y349" s="36">
        <v>73</v>
      </c>
      <c r="Z349" s="78">
        <f t="shared" si="611"/>
        <v>0</v>
      </c>
      <c r="AA349" s="36">
        <v>73</v>
      </c>
      <c r="AB349" s="78">
        <f t="shared" si="612"/>
        <v>0</v>
      </c>
      <c r="AC349" s="36">
        <v>73</v>
      </c>
      <c r="AD349" s="78">
        <f t="shared" si="613"/>
        <v>0</v>
      </c>
      <c r="AE349" s="36">
        <v>73</v>
      </c>
      <c r="AF349" s="78">
        <f t="shared" si="614"/>
        <v>0</v>
      </c>
      <c r="AG349" s="98">
        <f t="shared" si="585"/>
        <v>0</v>
      </c>
      <c r="AH349" s="36">
        <v>73</v>
      </c>
      <c r="AI349" s="106">
        <f t="shared" si="615"/>
        <v>0</v>
      </c>
      <c r="AJ349" s="115">
        <v>0</v>
      </c>
      <c r="AK349" s="116">
        <v>0</v>
      </c>
      <c r="AL349" s="117">
        <v>0</v>
      </c>
      <c r="AM349" s="118">
        <v>0</v>
      </c>
      <c r="AN349" s="97"/>
      <c r="AO349" s="42">
        <f t="shared" si="586"/>
        <v>0</v>
      </c>
      <c r="AP349" s="99">
        <f t="shared" si="587"/>
        <v>0</v>
      </c>
      <c r="AQ349" s="104">
        <f t="shared" si="588"/>
        <v>0</v>
      </c>
      <c r="AR349" s="105">
        <f t="shared" si="616"/>
        <v>0</v>
      </c>
      <c r="AS349" s="100">
        <f t="shared" si="590"/>
        <v>0</v>
      </c>
      <c r="AT349" s="45">
        <f t="shared" si="617"/>
        <v>0</v>
      </c>
      <c r="AU349" s="101">
        <f t="shared" si="592"/>
        <v>0</v>
      </c>
      <c r="AV349" s="101">
        <f t="shared" si="618"/>
        <v>0</v>
      </c>
      <c r="AW349" s="44">
        <f t="shared" si="594"/>
        <v>0</v>
      </c>
      <c r="AX349" s="44">
        <f t="shared" si="619"/>
        <v>0</v>
      </c>
      <c r="AY349" s="48">
        <f t="shared" si="596"/>
        <v>0</v>
      </c>
      <c r="AZ349" s="47">
        <f t="shared" si="597"/>
        <v>0</v>
      </c>
      <c r="BA349" s="49">
        <f t="shared" si="598"/>
        <v>0</v>
      </c>
      <c r="BB349" s="52">
        <f t="shared" si="620"/>
        <v>0</v>
      </c>
      <c r="BC349" s="54">
        <f t="shared" si="600"/>
        <v>0</v>
      </c>
      <c r="BD349" s="55">
        <f t="shared" si="601"/>
        <v>0</v>
      </c>
      <c r="BE349" s="56">
        <f t="shared" si="602"/>
        <v>0</v>
      </c>
      <c r="BF349" s="57">
        <f t="shared" si="603"/>
        <v>0</v>
      </c>
      <c r="BG349" s="58">
        <f t="shared" si="604"/>
        <v>0</v>
      </c>
      <c r="BH349" s="5"/>
    </row>
    <row r="350" spans="1:60" s="12" customFormat="1" ht="25.15" customHeight="1" x14ac:dyDescent="0.25">
      <c r="A350" s="63"/>
      <c r="B350" s="32">
        <v>0</v>
      </c>
      <c r="C350" s="32">
        <v>0</v>
      </c>
      <c r="D350" s="32">
        <v>0</v>
      </c>
      <c r="E350" s="32">
        <v>0</v>
      </c>
      <c r="F350" s="32">
        <v>0</v>
      </c>
      <c r="G350" s="32">
        <v>0</v>
      </c>
      <c r="H350" s="32">
        <v>0</v>
      </c>
      <c r="I350" s="87">
        <f t="shared" ref="I350" si="621">AJ350</f>
        <v>0</v>
      </c>
      <c r="J350" s="86">
        <f t="shared" ref="J350" si="622">AK350</f>
        <v>0</v>
      </c>
      <c r="K350" s="87">
        <f t="shared" ref="K350" si="623">AL350</f>
        <v>0</v>
      </c>
      <c r="L350" s="33">
        <f t="shared" ref="L350" si="624">AM350</f>
        <v>0</v>
      </c>
      <c r="M350" s="34">
        <f t="shared" ref="M350" si="625">SUM(B350:L350)</f>
        <v>0</v>
      </c>
      <c r="N350" s="35"/>
      <c r="O350" s="6"/>
      <c r="P350" s="151"/>
      <c r="Q350" s="21"/>
      <c r="R350" s="107"/>
      <c r="S350" s="113"/>
      <c r="T350" s="112"/>
      <c r="U350" s="36"/>
      <c r="V350" s="84">
        <f t="shared" si="609"/>
        <v>0</v>
      </c>
      <c r="W350" s="36">
        <v>74</v>
      </c>
      <c r="X350" s="78">
        <f t="shared" si="610"/>
        <v>0</v>
      </c>
      <c r="Y350" s="36">
        <v>74</v>
      </c>
      <c r="Z350" s="78">
        <f t="shared" si="611"/>
        <v>0</v>
      </c>
      <c r="AA350" s="36">
        <v>74</v>
      </c>
      <c r="AB350" s="78">
        <f t="shared" si="612"/>
        <v>0</v>
      </c>
      <c r="AC350" s="36">
        <v>74</v>
      </c>
      <c r="AD350" s="78">
        <f t="shared" si="613"/>
        <v>0</v>
      </c>
      <c r="AE350" s="36">
        <v>74</v>
      </c>
      <c r="AF350" s="78">
        <f t="shared" si="614"/>
        <v>0</v>
      </c>
      <c r="AG350" s="98">
        <f t="shared" si="585"/>
        <v>0</v>
      </c>
      <c r="AH350" s="36">
        <v>74</v>
      </c>
      <c r="AI350" s="106">
        <f t="shared" si="615"/>
        <v>0</v>
      </c>
      <c r="AJ350" s="115">
        <v>0</v>
      </c>
      <c r="AK350" s="116">
        <v>0</v>
      </c>
      <c r="AL350" s="117">
        <v>0</v>
      </c>
      <c r="AM350" s="118">
        <v>0</v>
      </c>
      <c r="AN350" s="97"/>
      <c r="AO350" s="42">
        <f t="shared" si="586"/>
        <v>0</v>
      </c>
      <c r="AP350" s="99">
        <f t="shared" si="587"/>
        <v>0</v>
      </c>
      <c r="AQ350" s="104">
        <f t="shared" si="588"/>
        <v>0</v>
      </c>
      <c r="AR350" s="105">
        <f t="shared" si="616"/>
        <v>0</v>
      </c>
      <c r="AS350" s="100">
        <f t="shared" si="590"/>
        <v>0</v>
      </c>
      <c r="AT350" s="45">
        <f t="shared" si="617"/>
        <v>0</v>
      </c>
      <c r="AU350" s="101">
        <f t="shared" si="592"/>
        <v>0</v>
      </c>
      <c r="AV350" s="101">
        <f t="shared" si="618"/>
        <v>0</v>
      </c>
      <c r="AW350" s="44">
        <f t="shared" si="594"/>
        <v>0</v>
      </c>
      <c r="AX350" s="44">
        <f t="shared" si="619"/>
        <v>0</v>
      </c>
      <c r="AY350" s="48">
        <f t="shared" si="596"/>
        <v>0</v>
      </c>
      <c r="AZ350" s="47">
        <f t="shared" si="597"/>
        <v>0</v>
      </c>
      <c r="BA350" s="49">
        <f t="shared" si="598"/>
        <v>0</v>
      </c>
      <c r="BB350" s="52">
        <f t="shared" si="620"/>
        <v>0</v>
      </c>
      <c r="BC350" s="54">
        <f t="shared" si="600"/>
        <v>0</v>
      </c>
      <c r="BD350" s="55">
        <f t="shared" si="601"/>
        <v>0</v>
      </c>
      <c r="BE350" s="56">
        <f t="shared" si="602"/>
        <v>0</v>
      </c>
      <c r="BF350" s="57">
        <f t="shared" si="603"/>
        <v>0</v>
      </c>
      <c r="BG350" s="58">
        <f t="shared" si="604"/>
        <v>0</v>
      </c>
      <c r="BH350" s="5"/>
    </row>
    <row r="351" spans="1:60" s="12" customFormat="1" ht="25.15" customHeight="1" x14ac:dyDescent="0.25">
      <c r="A351" s="127"/>
      <c r="B351" s="128"/>
      <c r="C351" s="128"/>
      <c r="D351" s="128"/>
      <c r="E351" s="128"/>
      <c r="F351" s="128"/>
      <c r="G351" s="128"/>
      <c r="H351" s="128"/>
      <c r="I351" s="129"/>
      <c r="J351" s="130"/>
      <c r="K351" s="129"/>
      <c r="L351" s="131"/>
      <c r="M351" s="7"/>
      <c r="N351" s="6"/>
      <c r="O351" s="6"/>
      <c r="P351" s="151"/>
      <c r="Q351" s="21"/>
      <c r="R351" s="123"/>
      <c r="S351" s="124"/>
      <c r="T351" s="122"/>
      <c r="U351" s="36"/>
      <c r="V351" s="84"/>
      <c r="W351" s="36"/>
      <c r="X351" s="78"/>
      <c r="Y351" s="36"/>
      <c r="Z351" s="78"/>
      <c r="AA351" s="36"/>
      <c r="AB351" s="78"/>
      <c r="AC351" s="36"/>
      <c r="AD351" s="78"/>
      <c r="AE351" s="36"/>
      <c r="AF351" s="78"/>
      <c r="AG351" s="98"/>
      <c r="AH351" s="36"/>
      <c r="AI351" s="106"/>
      <c r="AJ351" s="115"/>
      <c r="AK351" s="116"/>
      <c r="AL351" s="117"/>
      <c r="AM351" s="118"/>
      <c r="AN351" s="97"/>
      <c r="AO351" s="42"/>
      <c r="AP351" s="99"/>
      <c r="AQ351" s="104"/>
      <c r="AR351" s="105"/>
      <c r="AS351" s="100"/>
      <c r="AT351" s="45"/>
      <c r="AU351" s="101"/>
      <c r="AV351" s="101"/>
      <c r="AW351" s="44"/>
      <c r="AX351" s="44"/>
      <c r="AY351" s="48"/>
      <c r="AZ351" s="47"/>
      <c r="BA351" s="49"/>
      <c r="BB351" s="52"/>
      <c r="BC351" s="54"/>
      <c r="BD351" s="55"/>
      <c r="BE351" s="56"/>
      <c r="BF351" s="57"/>
      <c r="BG351" s="58"/>
      <c r="BH351" s="5"/>
    </row>
    <row r="352" spans="1:60" s="12" customFormat="1" ht="25.15" customHeight="1" x14ac:dyDescent="0.25">
      <c r="A352" s="135" t="s">
        <v>306</v>
      </c>
      <c r="B352" s="135"/>
      <c r="C352" s="135"/>
      <c r="D352" s="135"/>
      <c r="E352" s="135"/>
      <c r="F352" s="135"/>
      <c r="G352" s="135"/>
      <c r="H352" s="135"/>
      <c r="I352" s="135"/>
      <c r="J352" s="135"/>
      <c r="K352" s="135"/>
      <c r="L352" s="135"/>
      <c r="M352" s="135"/>
      <c r="N352" s="135"/>
      <c r="O352" s="6"/>
      <c r="P352" s="151"/>
      <c r="Q352" s="21"/>
      <c r="R352" s="123"/>
      <c r="S352" s="124"/>
      <c r="T352" s="122"/>
      <c r="U352" s="36"/>
      <c r="V352" s="84"/>
      <c r="W352" s="36"/>
      <c r="X352" s="78"/>
      <c r="Y352" s="36"/>
      <c r="Z352" s="78"/>
      <c r="AA352" s="36"/>
      <c r="AB352" s="78"/>
      <c r="AC352" s="36"/>
      <c r="AD352" s="78"/>
      <c r="AE352" s="36"/>
      <c r="AF352" s="78"/>
      <c r="AG352" s="98"/>
      <c r="AH352" s="36"/>
      <c r="AI352" s="106"/>
      <c r="AJ352" s="115"/>
      <c r="AK352" s="116"/>
      <c r="AL352" s="117"/>
      <c r="AM352" s="118"/>
      <c r="AN352" s="97"/>
      <c r="AO352" s="42"/>
      <c r="AP352" s="99"/>
      <c r="AQ352" s="104"/>
      <c r="AR352" s="105"/>
      <c r="AS352" s="100"/>
      <c r="AT352" s="45"/>
      <c r="AU352" s="101"/>
      <c r="AV352" s="101"/>
      <c r="AW352" s="44"/>
      <c r="AX352" s="44"/>
      <c r="AY352" s="48"/>
      <c r="AZ352" s="47"/>
      <c r="BA352" s="49"/>
      <c r="BB352" s="52"/>
      <c r="BC352" s="54"/>
      <c r="BD352" s="55"/>
      <c r="BE352" s="56"/>
      <c r="BF352" s="57"/>
      <c r="BG352" s="58"/>
      <c r="BH352" s="5"/>
    </row>
    <row r="353" spans="1:60" s="12" customFormat="1" ht="25.15" customHeight="1" x14ac:dyDescent="0.25">
      <c r="A353" s="135"/>
      <c r="B353" s="135"/>
      <c r="C353" s="135"/>
      <c r="D353" s="135"/>
      <c r="E353" s="135"/>
      <c r="F353" s="135"/>
      <c r="G353" s="135"/>
      <c r="H353" s="135"/>
      <c r="I353" s="135"/>
      <c r="J353" s="135"/>
      <c r="K353" s="135"/>
      <c r="L353" s="135"/>
      <c r="M353" s="135"/>
      <c r="N353" s="135"/>
      <c r="O353" s="6"/>
      <c r="P353" s="151"/>
      <c r="Q353" s="21"/>
      <c r="R353" s="123"/>
      <c r="S353" s="124"/>
      <c r="T353" s="122"/>
      <c r="U353" s="36"/>
      <c r="V353" s="84"/>
      <c r="W353" s="36"/>
      <c r="X353" s="78"/>
      <c r="Y353" s="36"/>
      <c r="Z353" s="78"/>
      <c r="AA353" s="36"/>
      <c r="AB353" s="78"/>
      <c r="AC353" s="36"/>
      <c r="AD353" s="78"/>
      <c r="AE353" s="36"/>
      <c r="AF353" s="78"/>
      <c r="AG353" s="98"/>
      <c r="AH353" s="36"/>
      <c r="AI353" s="106"/>
      <c r="AJ353" s="115"/>
      <c r="AK353" s="116"/>
      <c r="AL353" s="117"/>
      <c r="AM353" s="118"/>
      <c r="AN353" s="97"/>
      <c r="AO353" s="42"/>
      <c r="AP353" s="99"/>
      <c r="AQ353" s="104"/>
      <c r="AR353" s="105"/>
      <c r="AS353" s="100"/>
      <c r="AT353" s="45"/>
      <c r="AU353" s="101"/>
      <c r="AV353" s="101"/>
      <c r="AW353" s="44"/>
      <c r="AX353" s="44"/>
      <c r="AY353" s="48"/>
      <c r="AZ353" s="47"/>
      <c r="BA353" s="49"/>
      <c r="BB353" s="52"/>
      <c r="BC353" s="54"/>
      <c r="BD353" s="55"/>
      <c r="BE353" s="56"/>
      <c r="BF353" s="57"/>
      <c r="BG353" s="58"/>
      <c r="BH353" s="5"/>
    </row>
    <row r="354" spans="1:60" s="12" customFormat="1" ht="25.15" customHeight="1" x14ac:dyDescent="0.25">
      <c r="A354" s="135"/>
      <c r="B354" s="135"/>
      <c r="C354" s="135"/>
      <c r="D354" s="135"/>
      <c r="E354" s="135"/>
      <c r="F354" s="135"/>
      <c r="G354" s="135"/>
      <c r="H354" s="135"/>
      <c r="I354" s="135"/>
      <c r="J354" s="135"/>
      <c r="K354" s="135"/>
      <c r="L354" s="135"/>
      <c r="M354" s="135"/>
      <c r="N354" s="135"/>
      <c r="O354" s="6"/>
      <c r="P354" s="151"/>
      <c r="Q354" s="21"/>
      <c r="R354" s="123"/>
      <c r="S354" s="124"/>
      <c r="T354" s="122"/>
      <c r="U354" s="36"/>
      <c r="V354" s="84"/>
      <c r="W354" s="36"/>
      <c r="X354" s="78"/>
      <c r="Y354" s="36"/>
      <c r="Z354" s="78"/>
      <c r="AA354" s="36"/>
      <c r="AB354" s="78"/>
      <c r="AC354" s="36"/>
      <c r="AD354" s="78"/>
      <c r="AE354" s="36"/>
      <c r="AF354" s="78"/>
      <c r="AG354" s="98"/>
      <c r="AH354" s="36"/>
      <c r="AI354" s="106"/>
      <c r="AJ354" s="115"/>
      <c r="AK354" s="116"/>
      <c r="AL354" s="117"/>
      <c r="AM354" s="118"/>
      <c r="AN354" s="97"/>
      <c r="AO354" s="42"/>
      <c r="AP354" s="99"/>
      <c r="AQ354" s="104"/>
      <c r="AR354" s="105"/>
      <c r="AS354" s="100"/>
      <c r="AT354" s="45"/>
      <c r="AU354" s="101"/>
      <c r="AV354" s="101"/>
      <c r="AW354" s="44"/>
      <c r="AX354" s="44"/>
      <c r="AY354" s="48"/>
      <c r="AZ354" s="47"/>
      <c r="BA354" s="49"/>
      <c r="BB354" s="52"/>
      <c r="BC354" s="54"/>
      <c r="BD354" s="55"/>
      <c r="BE354" s="56"/>
      <c r="BF354" s="57"/>
      <c r="BG354" s="58"/>
      <c r="BH354" s="5"/>
    </row>
    <row r="355" spans="1:60" s="12" customFormat="1" ht="25.15" customHeight="1" x14ac:dyDescent="0.25">
      <c r="A355" s="135"/>
      <c r="B355" s="135"/>
      <c r="C355" s="135"/>
      <c r="D355" s="135"/>
      <c r="E355" s="135"/>
      <c r="F355" s="135"/>
      <c r="G355" s="135"/>
      <c r="H355" s="135"/>
      <c r="I355" s="135"/>
      <c r="J355" s="135"/>
      <c r="K355" s="135"/>
      <c r="L355" s="135"/>
      <c r="M355" s="135"/>
      <c r="N355" s="135"/>
      <c r="O355" s="6"/>
      <c r="P355" s="151"/>
      <c r="Q355" s="21"/>
      <c r="R355" s="123"/>
      <c r="S355" s="124"/>
      <c r="T355" s="122"/>
      <c r="U355" s="36"/>
      <c r="V355" s="84"/>
      <c r="W355" s="36"/>
      <c r="X355" s="78"/>
      <c r="Y355" s="36"/>
      <c r="Z355" s="78"/>
      <c r="AA355" s="36"/>
      <c r="AB355" s="78"/>
      <c r="AC355" s="36"/>
      <c r="AD355" s="78"/>
      <c r="AE355" s="36"/>
      <c r="AF355" s="78"/>
      <c r="AG355" s="98"/>
      <c r="AH355" s="36"/>
      <c r="AI355" s="106"/>
      <c r="AJ355" s="115"/>
      <c r="AK355" s="116"/>
      <c r="AL355" s="117"/>
      <c r="AM355" s="118"/>
      <c r="AN355" s="97"/>
      <c r="AO355" s="42"/>
      <c r="AP355" s="99"/>
      <c r="AQ355" s="104"/>
      <c r="AR355" s="105"/>
      <c r="AS355" s="100"/>
      <c r="AT355" s="45"/>
      <c r="AU355" s="101"/>
      <c r="AV355" s="101"/>
      <c r="AW355" s="44"/>
      <c r="AX355" s="44"/>
      <c r="AY355" s="48"/>
      <c r="AZ355" s="47"/>
      <c r="BA355" s="49"/>
      <c r="BB355" s="52"/>
      <c r="BC355" s="54"/>
      <c r="BD355" s="55"/>
      <c r="BE355" s="56"/>
      <c r="BF355" s="57"/>
      <c r="BG355" s="58"/>
      <c r="BH355" s="5"/>
    </row>
    <row r="356" spans="1:60" s="12" customFormat="1" ht="14.45" customHeight="1" x14ac:dyDescent="0.25">
      <c r="A356" s="135"/>
      <c r="B356" s="135"/>
      <c r="C356" s="135"/>
      <c r="D356" s="135"/>
      <c r="E356" s="135"/>
      <c r="F356" s="135"/>
      <c r="G356" s="135"/>
      <c r="H356" s="135"/>
      <c r="I356" s="135"/>
      <c r="J356" s="135"/>
      <c r="K356" s="135"/>
      <c r="L356" s="135"/>
      <c r="M356" s="135"/>
      <c r="N356" s="135"/>
      <c r="P356" s="151"/>
      <c r="Q356" s="21"/>
      <c r="R356" s="17"/>
      <c r="S356" s="17"/>
      <c r="T356" s="17"/>
      <c r="U356" s="29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79"/>
      <c r="AH356" s="17"/>
      <c r="AI356" s="17"/>
      <c r="AJ356" s="23"/>
      <c r="AK356" s="23"/>
      <c r="AL356" s="23"/>
      <c r="AM356" s="23"/>
      <c r="AN356" s="23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  <c r="BF356" s="38"/>
      <c r="BG356" s="38"/>
    </row>
    <row r="357" spans="1:60" s="64" customFormat="1" ht="20.100000000000001" customHeight="1" x14ac:dyDescent="0.25">
      <c r="A357" s="64" t="s">
        <v>321</v>
      </c>
      <c r="M357" s="65"/>
      <c r="N357" s="65"/>
      <c r="O357" s="65"/>
      <c r="P357" s="151"/>
      <c r="Q357" s="66"/>
      <c r="R357" s="19"/>
      <c r="S357" s="19"/>
      <c r="T357" s="19"/>
      <c r="U357" s="30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80"/>
      <c r="AH357" s="19"/>
      <c r="AI357" s="19"/>
      <c r="AJ357" s="24"/>
      <c r="AK357" s="24"/>
      <c r="AL357" s="24"/>
      <c r="AM357" s="24"/>
      <c r="AN357" s="24"/>
      <c r="AO357" s="39"/>
      <c r="AP357" s="39"/>
      <c r="AQ357" s="39"/>
      <c r="AR357" s="39"/>
      <c r="AS357" s="39"/>
      <c r="AT357" s="39"/>
      <c r="AU357" s="39"/>
      <c r="AV357" s="39"/>
      <c r="AW357" s="39"/>
      <c r="AX357" s="39"/>
      <c r="AY357" s="39"/>
      <c r="AZ357" s="39"/>
      <c r="BA357" s="39"/>
      <c r="BB357" s="39"/>
      <c r="BC357" s="39"/>
      <c r="BD357" s="39"/>
      <c r="BE357" s="39"/>
      <c r="BF357" s="39"/>
      <c r="BG357" s="39"/>
    </row>
    <row r="358" spans="1:60" s="18" customFormat="1" ht="20.100000000000001" customHeight="1" x14ac:dyDescent="0.25">
      <c r="M358" s="12"/>
      <c r="N358" s="12"/>
      <c r="O358" s="12"/>
      <c r="P358" s="66"/>
      <c r="Q358" s="12"/>
      <c r="R358" s="19"/>
      <c r="S358" s="19"/>
      <c r="T358" s="19"/>
      <c r="U358" s="30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80"/>
      <c r="AH358" s="19"/>
      <c r="AI358" s="19"/>
      <c r="AJ358" s="24"/>
      <c r="AK358" s="24"/>
      <c r="AL358" s="24"/>
      <c r="AM358" s="24"/>
      <c r="AN358" s="24"/>
      <c r="AO358" s="39"/>
      <c r="AP358" s="39"/>
      <c r="AQ358" s="39"/>
      <c r="AR358" s="39"/>
      <c r="AS358" s="39"/>
      <c r="AT358" s="39"/>
      <c r="AU358" s="39"/>
      <c r="AV358" s="39"/>
      <c r="AW358" s="39"/>
      <c r="AX358" s="39"/>
      <c r="AY358" s="39"/>
      <c r="AZ358" s="39"/>
      <c r="BA358" s="39"/>
      <c r="BB358" s="39"/>
      <c r="BC358" s="39"/>
      <c r="BD358" s="39"/>
      <c r="BE358" s="39"/>
      <c r="BF358" s="39"/>
      <c r="BG358" s="39"/>
    </row>
    <row r="359" spans="1:60" s="11" customFormat="1" ht="10.15" customHeight="1" x14ac:dyDescent="0.25">
      <c r="M359" s="8"/>
      <c r="N359" s="8"/>
      <c r="O359" s="8"/>
      <c r="P359" s="151" t="s">
        <v>72</v>
      </c>
      <c r="Q359" s="21"/>
      <c r="R359" s="152" t="s">
        <v>36</v>
      </c>
      <c r="S359" s="152" t="s">
        <v>37</v>
      </c>
      <c r="T359" s="152" t="s">
        <v>38</v>
      </c>
      <c r="U359" s="27"/>
      <c r="V359" s="154" t="s">
        <v>7</v>
      </c>
      <c r="W359" s="154"/>
      <c r="X359" s="154"/>
      <c r="Y359" s="154"/>
      <c r="Z359" s="154"/>
      <c r="AA359" s="154"/>
      <c r="AB359" s="154"/>
      <c r="AC359" s="154"/>
      <c r="AD359" s="154"/>
      <c r="AE359" s="154"/>
      <c r="AF359" s="154"/>
      <c r="AG359" s="154"/>
      <c r="AH359" s="148" t="s">
        <v>8</v>
      </c>
      <c r="AI359" s="148"/>
      <c r="AJ359" s="149" t="s">
        <v>11</v>
      </c>
      <c r="AK359" s="150" t="s">
        <v>32</v>
      </c>
      <c r="AL359" s="167" t="s">
        <v>34</v>
      </c>
      <c r="AM359" s="168" t="s">
        <v>35</v>
      </c>
      <c r="AN359" s="59"/>
      <c r="AO359" s="37"/>
      <c r="AP359" s="37"/>
      <c r="AQ359" s="169"/>
      <c r="AR359" s="169"/>
      <c r="AS359" s="169"/>
      <c r="AT359" s="169"/>
      <c r="AU359" s="169"/>
      <c r="AV359" s="169"/>
      <c r="AW359" s="169"/>
      <c r="AX359" s="169"/>
      <c r="AY359" s="37"/>
      <c r="AZ359" s="37"/>
      <c r="BA359" s="37"/>
      <c r="BB359" s="37"/>
      <c r="BC359" s="37"/>
      <c r="BD359" s="37"/>
      <c r="BE359" s="41"/>
      <c r="BF359" s="41"/>
      <c r="BG359" s="41"/>
      <c r="BH359" s="10"/>
    </row>
    <row r="360" spans="1:60" s="11" customFormat="1" ht="16.5" customHeight="1" x14ac:dyDescent="0.25">
      <c r="A360" s="171" t="s">
        <v>69</v>
      </c>
      <c r="B360" s="171"/>
      <c r="C360" s="171"/>
      <c r="D360" s="171"/>
      <c r="E360" s="171"/>
      <c r="F360" s="171"/>
      <c r="G360" s="171"/>
      <c r="H360" s="171"/>
      <c r="I360" s="171"/>
      <c r="J360" s="171"/>
      <c r="K360" s="171"/>
      <c r="L360" s="171"/>
      <c r="M360" s="171"/>
      <c r="N360" s="171"/>
      <c r="O360" s="1"/>
      <c r="P360" s="151"/>
      <c r="Q360" s="21"/>
      <c r="R360" s="153"/>
      <c r="S360" s="153"/>
      <c r="T360" s="153"/>
      <c r="U360" s="27"/>
      <c r="V360" s="154"/>
      <c r="W360" s="154"/>
      <c r="X360" s="154"/>
      <c r="Y360" s="154"/>
      <c r="Z360" s="154"/>
      <c r="AA360" s="154"/>
      <c r="AB360" s="154"/>
      <c r="AC360" s="154"/>
      <c r="AD360" s="154"/>
      <c r="AE360" s="154"/>
      <c r="AF360" s="154"/>
      <c r="AG360" s="154"/>
      <c r="AH360" s="148"/>
      <c r="AI360" s="148"/>
      <c r="AJ360" s="149"/>
      <c r="AK360" s="150"/>
      <c r="AL360" s="167"/>
      <c r="AM360" s="168"/>
      <c r="AN360" s="59"/>
      <c r="AO360" s="164" t="s">
        <v>12</v>
      </c>
      <c r="AP360" s="165" t="s">
        <v>13</v>
      </c>
      <c r="AQ360" s="145" t="s">
        <v>14</v>
      </c>
      <c r="AR360" s="145"/>
      <c r="AS360" s="146" t="s">
        <v>15</v>
      </c>
      <c r="AT360" s="146"/>
      <c r="AU360" s="166" t="s">
        <v>16</v>
      </c>
      <c r="AV360" s="166"/>
      <c r="AW360" s="170" t="s">
        <v>17</v>
      </c>
      <c r="AX360" s="170"/>
      <c r="AY360" s="136" t="s">
        <v>18</v>
      </c>
      <c r="AZ360" s="137" t="s">
        <v>19</v>
      </c>
      <c r="BA360" s="142" t="s">
        <v>20</v>
      </c>
      <c r="BB360" s="114"/>
      <c r="BC360" s="143" t="s">
        <v>21</v>
      </c>
      <c r="BD360" s="144" t="s">
        <v>22</v>
      </c>
      <c r="BE360" s="138" t="s">
        <v>23</v>
      </c>
      <c r="BF360" s="138"/>
      <c r="BG360" s="138"/>
      <c r="BH360" s="1"/>
    </row>
    <row r="361" spans="1:60" s="11" customFormat="1" ht="10.15" customHeight="1" x14ac:dyDescent="0.25">
      <c r="A361" s="20"/>
      <c r="M361" s="8"/>
      <c r="N361" s="8"/>
      <c r="O361" s="8"/>
      <c r="P361" s="151"/>
      <c r="Q361" s="21"/>
      <c r="R361" s="153"/>
      <c r="S361" s="153"/>
      <c r="T361" s="153"/>
      <c r="U361" s="27"/>
      <c r="V361" s="154"/>
      <c r="W361" s="154"/>
      <c r="X361" s="154"/>
      <c r="Y361" s="154"/>
      <c r="Z361" s="154"/>
      <c r="AA361" s="154"/>
      <c r="AB361" s="154"/>
      <c r="AC361" s="154"/>
      <c r="AD361" s="154"/>
      <c r="AE361" s="154"/>
      <c r="AF361" s="154"/>
      <c r="AG361" s="154"/>
      <c r="AH361" s="148"/>
      <c r="AI361" s="148"/>
      <c r="AJ361" s="149"/>
      <c r="AK361" s="150"/>
      <c r="AL361" s="167"/>
      <c r="AM361" s="168"/>
      <c r="AN361" s="59"/>
      <c r="AO361" s="164"/>
      <c r="AP361" s="165"/>
      <c r="AQ361" s="40">
        <v>1</v>
      </c>
      <c r="AR361" s="40" t="s">
        <v>57</v>
      </c>
      <c r="AS361" s="40">
        <v>12</v>
      </c>
      <c r="AT361" s="53" t="s">
        <v>56</v>
      </c>
      <c r="AU361" s="40">
        <v>1</v>
      </c>
      <c r="AV361" s="40" t="s">
        <v>57</v>
      </c>
      <c r="AW361" s="40">
        <v>12</v>
      </c>
      <c r="AX361" s="53" t="s">
        <v>56</v>
      </c>
      <c r="AY361" s="136"/>
      <c r="AZ361" s="137"/>
      <c r="BA361" s="142"/>
      <c r="BB361" s="53" t="s">
        <v>58</v>
      </c>
      <c r="BC361" s="143"/>
      <c r="BD361" s="144"/>
      <c r="BE361" s="138"/>
      <c r="BF361" s="138"/>
      <c r="BG361" s="138"/>
      <c r="BH361" s="10"/>
    </row>
    <row r="362" spans="1:60" s="11" customFormat="1" ht="13.9" customHeight="1" x14ac:dyDescent="0.25">
      <c r="A362" s="67" t="s">
        <v>25</v>
      </c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2"/>
      <c r="P362" s="151"/>
      <c r="Q362" s="21"/>
      <c r="R362" s="153"/>
      <c r="S362" s="153"/>
      <c r="T362" s="153"/>
      <c r="U362" s="27"/>
      <c r="V362" s="154"/>
      <c r="W362" s="154"/>
      <c r="X362" s="154"/>
      <c r="Y362" s="154"/>
      <c r="Z362" s="154"/>
      <c r="AA362" s="154"/>
      <c r="AB362" s="154"/>
      <c r="AC362" s="154"/>
      <c r="AD362" s="154"/>
      <c r="AE362" s="154"/>
      <c r="AF362" s="154"/>
      <c r="AG362" s="154"/>
      <c r="AH362" s="148"/>
      <c r="AI362" s="148"/>
      <c r="AJ362" s="149"/>
      <c r="AK362" s="150"/>
      <c r="AL362" s="167"/>
      <c r="AM362" s="168"/>
      <c r="AN362" s="59"/>
      <c r="AO362" s="164"/>
      <c r="AP362" s="165"/>
      <c r="AQ362" s="41"/>
      <c r="AR362" s="40">
        <v>0.3</v>
      </c>
      <c r="AS362" s="41"/>
      <c r="AT362" s="40">
        <v>0.1</v>
      </c>
      <c r="AU362" s="41"/>
      <c r="AV362" s="40">
        <v>0.3</v>
      </c>
      <c r="AW362" s="41"/>
      <c r="AX362" s="40">
        <v>0.1</v>
      </c>
      <c r="AY362" s="136"/>
      <c r="AZ362" s="137"/>
      <c r="BA362" s="142"/>
      <c r="BB362" s="40">
        <v>0.3</v>
      </c>
      <c r="BC362" s="143"/>
      <c r="BD362" s="144"/>
      <c r="BE362" s="139" t="s">
        <v>59</v>
      </c>
      <c r="BF362" s="140" t="s">
        <v>60</v>
      </c>
      <c r="BG362" s="141" t="s">
        <v>24</v>
      </c>
      <c r="BH362" s="2"/>
    </row>
    <row r="363" spans="1:60" s="11" customFormat="1" ht="10.15" customHeight="1" x14ac:dyDescent="0.25">
      <c r="A363" s="3"/>
      <c r="M363" s="8"/>
      <c r="N363" s="8"/>
      <c r="O363" s="8"/>
      <c r="P363" s="151"/>
      <c r="Q363" s="21"/>
      <c r="R363" s="153"/>
      <c r="S363" s="153"/>
      <c r="T363" s="153"/>
      <c r="U363" s="27"/>
      <c r="V363" s="154"/>
      <c r="W363" s="154"/>
      <c r="X363" s="154"/>
      <c r="Y363" s="154"/>
      <c r="Z363" s="154"/>
      <c r="AA363" s="154"/>
      <c r="AB363" s="154"/>
      <c r="AC363" s="154"/>
      <c r="AD363" s="154"/>
      <c r="AE363" s="154"/>
      <c r="AF363" s="154"/>
      <c r="AG363" s="154"/>
      <c r="AH363" s="148"/>
      <c r="AI363" s="148"/>
      <c r="AJ363" s="149"/>
      <c r="AK363" s="150"/>
      <c r="AL363" s="167"/>
      <c r="AM363" s="168"/>
      <c r="AN363" s="59"/>
      <c r="AO363" s="164"/>
      <c r="AP363" s="165"/>
      <c r="AQ363" s="41"/>
      <c r="AR363" s="60">
        <v>0</v>
      </c>
      <c r="AS363" s="61"/>
      <c r="AT363" s="60">
        <v>0</v>
      </c>
      <c r="AU363" s="62"/>
      <c r="AV363" s="60">
        <v>0</v>
      </c>
      <c r="AW363" s="61"/>
      <c r="AX363" s="60">
        <v>0</v>
      </c>
      <c r="AY363" s="136"/>
      <c r="AZ363" s="137"/>
      <c r="BA363" s="142"/>
      <c r="BB363" s="60">
        <v>0</v>
      </c>
      <c r="BC363" s="143"/>
      <c r="BD363" s="144"/>
      <c r="BE363" s="139"/>
      <c r="BF363" s="140"/>
      <c r="BG363" s="141"/>
      <c r="BH363" s="10"/>
    </row>
    <row r="364" spans="1:60" s="11" customFormat="1" ht="130.9" customHeight="1" x14ac:dyDescent="0.25">
      <c r="A364" s="155" t="s">
        <v>0</v>
      </c>
      <c r="B364" s="156" t="s">
        <v>9</v>
      </c>
      <c r="C364" s="157"/>
      <c r="D364" s="157"/>
      <c r="E364" s="157"/>
      <c r="F364" s="157"/>
      <c r="G364" s="158"/>
      <c r="H364" s="68" t="s">
        <v>10</v>
      </c>
      <c r="I364" s="68" t="s">
        <v>30</v>
      </c>
      <c r="J364" s="68" t="s">
        <v>31</v>
      </c>
      <c r="K364" s="68" t="s">
        <v>33</v>
      </c>
      <c r="L364" s="68" t="s">
        <v>71</v>
      </c>
      <c r="M364" s="159" t="s">
        <v>1</v>
      </c>
      <c r="N364" s="159" t="s">
        <v>6</v>
      </c>
      <c r="O364" s="4"/>
      <c r="P364" s="151"/>
      <c r="Q364" s="21"/>
      <c r="R364" s="153"/>
      <c r="S364" s="153"/>
      <c r="T364" s="153"/>
      <c r="U364" s="27"/>
      <c r="V364" s="71" t="s">
        <v>53</v>
      </c>
      <c r="W364" s="59"/>
      <c r="X364" s="71" t="s">
        <v>54</v>
      </c>
      <c r="Y364" s="59"/>
      <c r="Z364" s="71" t="s">
        <v>40</v>
      </c>
      <c r="AA364" s="59"/>
      <c r="AB364" s="71" t="s">
        <v>43</v>
      </c>
      <c r="AC364" s="9"/>
      <c r="AD364" s="71" t="s">
        <v>55</v>
      </c>
      <c r="AE364" s="77"/>
      <c r="AF364" s="71" t="s">
        <v>68</v>
      </c>
      <c r="AG364" s="154" t="s">
        <v>65</v>
      </c>
      <c r="AH364" s="59"/>
      <c r="AI364" s="82" t="s">
        <v>44</v>
      </c>
      <c r="AJ364" s="92" t="s">
        <v>45</v>
      </c>
      <c r="AK364" s="90" t="s">
        <v>45</v>
      </c>
      <c r="AL364" s="88" t="s">
        <v>48</v>
      </c>
      <c r="AM364" s="94"/>
      <c r="AN364" s="96"/>
      <c r="AO364" s="40">
        <v>50</v>
      </c>
      <c r="AP364" s="40">
        <v>35</v>
      </c>
      <c r="AQ364" s="41">
        <v>27.5</v>
      </c>
      <c r="AR364" s="103">
        <f>AR362*AR363</f>
        <v>0</v>
      </c>
      <c r="AS364" s="41">
        <v>23.5</v>
      </c>
      <c r="AT364" s="46">
        <f>AT362*AT363</f>
        <v>0</v>
      </c>
      <c r="AU364" s="41">
        <v>20.5</v>
      </c>
      <c r="AV364" s="102">
        <f>AV362*AV363</f>
        <v>0</v>
      </c>
      <c r="AW364" s="41">
        <v>16.399999999999999</v>
      </c>
      <c r="AX364" s="43">
        <f>AX362*AX363</f>
        <v>0</v>
      </c>
      <c r="AY364" s="40">
        <v>10</v>
      </c>
      <c r="AZ364" s="40">
        <v>5</v>
      </c>
      <c r="BA364" s="40">
        <v>3</v>
      </c>
      <c r="BB364" s="51">
        <f>BB362*BB363</f>
        <v>0</v>
      </c>
      <c r="BC364" s="40">
        <v>2</v>
      </c>
      <c r="BD364" s="40">
        <v>1</v>
      </c>
      <c r="BE364" s="40">
        <v>1</v>
      </c>
      <c r="BF364" s="40">
        <v>2</v>
      </c>
      <c r="BG364" s="40">
        <v>3</v>
      </c>
      <c r="BH364" s="4"/>
    </row>
    <row r="365" spans="1:60" s="11" customFormat="1" ht="19.899999999999999" customHeight="1" x14ac:dyDescent="0.25">
      <c r="A365" s="155"/>
      <c r="B365" s="161" t="s">
        <v>7</v>
      </c>
      <c r="C365" s="162"/>
      <c r="D365" s="162"/>
      <c r="E365" s="162"/>
      <c r="F365" s="162"/>
      <c r="G365" s="163"/>
      <c r="H365" s="155" t="s">
        <v>8</v>
      </c>
      <c r="I365" s="155" t="s">
        <v>11</v>
      </c>
      <c r="J365" s="155" t="s">
        <v>32</v>
      </c>
      <c r="K365" s="155" t="s">
        <v>34</v>
      </c>
      <c r="L365" s="155" t="s">
        <v>35</v>
      </c>
      <c r="M365" s="160"/>
      <c r="N365" s="160"/>
      <c r="O365" s="4"/>
      <c r="P365" s="151"/>
      <c r="Q365" s="21"/>
      <c r="R365" s="153"/>
      <c r="S365" s="153"/>
      <c r="T365" s="153"/>
      <c r="U365" s="27"/>
      <c r="V365" s="75" t="s">
        <v>61</v>
      </c>
      <c r="W365" s="9"/>
      <c r="X365" s="75" t="s">
        <v>41</v>
      </c>
      <c r="Y365" s="9"/>
      <c r="Z365" s="75" t="s">
        <v>62</v>
      </c>
      <c r="AA365" s="9"/>
      <c r="AB365" s="75" t="s">
        <v>42</v>
      </c>
      <c r="AC365" s="9"/>
      <c r="AD365" s="75" t="s">
        <v>63</v>
      </c>
      <c r="AE365" s="77"/>
      <c r="AF365" s="71" t="s">
        <v>64</v>
      </c>
      <c r="AG365" s="154"/>
      <c r="AH365" s="9"/>
      <c r="AI365" s="82" t="s">
        <v>39</v>
      </c>
      <c r="AJ365" s="93" t="s">
        <v>46</v>
      </c>
      <c r="AK365" s="91" t="s">
        <v>47</v>
      </c>
      <c r="AL365" s="89" t="s">
        <v>49</v>
      </c>
      <c r="AM365" s="95" t="s">
        <v>50</v>
      </c>
      <c r="AN365" s="74"/>
      <c r="AO365" s="40"/>
      <c r="AP365" s="40"/>
      <c r="AQ365" s="41"/>
      <c r="AR365" s="85"/>
      <c r="AS365" s="41"/>
      <c r="AT365" s="85"/>
      <c r="AU365" s="41"/>
      <c r="AV365" s="85"/>
      <c r="AW365" s="41"/>
      <c r="AX365" s="85"/>
      <c r="AY365" s="40"/>
      <c r="AZ365" s="40"/>
      <c r="BA365" s="40"/>
      <c r="BB365" s="85"/>
      <c r="BC365" s="40"/>
      <c r="BD365" s="40"/>
      <c r="BE365" s="40"/>
      <c r="BF365" s="40"/>
      <c r="BG365" s="40"/>
      <c r="BH365" s="4"/>
    </row>
    <row r="366" spans="1:60" s="11" customFormat="1" ht="19.899999999999999" customHeight="1" x14ac:dyDescent="0.25">
      <c r="A366" s="155"/>
      <c r="B366" s="161" t="s">
        <v>27</v>
      </c>
      <c r="C366" s="162"/>
      <c r="D366" s="162"/>
      <c r="E366" s="162"/>
      <c r="F366" s="163"/>
      <c r="G366" s="155" t="s">
        <v>28</v>
      </c>
      <c r="H366" s="155"/>
      <c r="I366" s="155"/>
      <c r="J366" s="155"/>
      <c r="K366" s="155"/>
      <c r="L366" s="155"/>
      <c r="M366" s="160"/>
      <c r="N366" s="160"/>
      <c r="O366" s="4"/>
      <c r="P366" s="151"/>
      <c r="Q366" s="21"/>
      <c r="R366" s="153"/>
      <c r="S366" s="153"/>
      <c r="T366" s="153"/>
      <c r="U366" s="27"/>
      <c r="V366" s="76">
        <v>30</v>
      </c>
      <c r="W366" s="70"/>
      <c r="X366" s="76">
        <v>22.5</v>
      </c>
      <c r="Y366" s="70"/>
      <c r="Z366" s="76">
        <v>15</v>
      </c>
      <c r="AA366" s="70"/>
      <c r="AB366" s="76">
        <v>11.25</v>
      </c>
      <c r="AC366" s="72"/>
      <c r="AD366" s="76"/>
      <c r="AE366" s="59"/>
      <c r="AF366" s="59"/>
      <c r="AG366" s="154"/>
      <c r="AH366" s="9"/>
      <c r="AI366" s="82">
        <v>6</v>
      </c>
      <c r="AJ366" s="93" t="s">
        <v>66</v>
      </c>
      <c r="AK366" s="91" t="s">
        <v>66</v>
      </c>
      <c r="AL366" s="89" t="s">
        <v>67</v>
      </c>
      <c r="AM366" s="95" t="s">
        <v>51</v>
      </c>
      <c r="AN366" s="74"/>
      <c r="AO366" s="40"/>
      <c r="AP366" s="40"/>
      <c r="AQ366" s="41"/>
      <c r="AR366" s="85"/>
      <c r="AS366" s="41"/>
      <c r="AT366" s="85"/>
      <c r="AU366" s="41"/>
      <c r="AV366" s="85"/>
      <c r="AW366" s="41"/>
      <c r="AX366" s="85"/>
      <c r="AY366" s="40"/>
      <c r="AZ366" s="40"/>
      <c r="BA366" s="40"/>
      <c r="BB366" s="85"/>
      <c r="BC366" s="40"/>
      <c r="BD366" s="40"/>
      <c r="BE366" s="40"/>
      <c r="BF366" s="40"/>
      <c r="BG366" s="40"/>
      <c r="BH366" s="4"/>
    </row>
    <row r="367" spans="1:60" s="11" customFormat="1" ht="19.899999999999999" customHeight="1" x14ac:dyDescent="0.25">
      <c r="A367" s="155"/>
      <c r="B367" s="69" t="s">
        <v>2</v>
      </c>
      <c r="C367" s="69" t="s">
        <v>3</v>
      </c>
      <c r="D367" s="69" t="s">
        <v>4</v>
      </c>
      <c r="E367" s="69" t="s">
        <v>5</v>
      </c>
      <c r="F367" s="69" t="s">
        <v>29</v>
      </c>
      <c r="G367" s="155"/>
      <c r="H367" s="155"/>
      <c r="I367" s="155"/>
      <c r="J367" s="155"/>
      <c r="K367" s="155"/>
      <c r="L367" s="155"/>
      <c r="M367" s="160"/>
      <c r="N367" s="160"/>
      <c r="O367" s="4"/>
      <c r="P367" s="151"/>
      <c r="Q367" s="21"/>
      <c r="R367" s="153"/>
      <c r="S367" s="153"/>
      <c r="T367" s="153"/>
      <c r="U367" s="28"/>
      <c r="V367" s="73">
        <v>0.4</v>
      </c>
      <c r="W367" s="74"/>
      <c r="X367" s="73">
        <v>0.3</v>
      </c>
      <c r="Y367" s="74"/>
      <c r="Z367" s="73">
        <v>0.2</v>
      </c>
      <c r="AA367" s="74"/>
      <c r="AB367" s="74">
        <v>0.15</v>
      </c>
      <c r="AC367" s="74"/>
      <c r="AD367" s="73">
        <v>0.4</v>
      </c>
      <c r="AE367" s="26"/>
      <c r="AF367" s="73">
        <v>0.3</v>
      </c>
      <c r="AG367" s="154"/>
      <c r="AH367" s="9"/>
      <c r="AI367" s="83">
        <v>0.1</v>
      </c>
      <c r="AJ367" s="93">
        <v>4.5999999999999996</v>
      </c>
      <c r="AK367" s="91">
        <v>4.5999999999999996</v>
      </c>
      <c r="AL367" s="89" t="s">
        <v>70</v>
      </c>
      <c r="AM367" s="95" t="s">
        <v>52</v>
      </c>
      <c r="AN367" s="74"/>
      <c r="AO367" s="40"/>
      <c r="AP367" s="40"/>
      <c r="AQ367" s="41"/>
      <c r="AR367" s="85"/>
      <c r="AS367" s="41"/>
      <c r="AT367" s="85"/>
      <c r="AU367" s="41"/>
      <c r="AV367" s="85"/>
      <c r="AW367" s="41"/>
      <c r="AX367" s="85"/>
      <c r="AY367" s="40"/>
      <c r="AZ367" s="40"/>
      <c r="BA367" s="40"/>
      <c r="BB367" s="85"/>
      <c r="BC367" s="40"/>
      <c r="BD367" s="40"/>
      <c r="BE367" s="40"/>
      <c r="BF367" s="40"/>
      <c r="BG367" s="40"/>
      <c r="BH367" s="4"/>
    </row>
    <row r="368" spans="1:60" s="12" customFormat="1" ht="25.15" customHeight="1" x14ac:dyDescent="0.25">
      <c r="A368" s="63"/>
      <c r="B368" s="32">
        <f>V368</f>
        <v>0</v>
      </c>
      <c r="C368" s="32">
        <f>X368</f>
        <v>0</v>
      </c>
      <c r="D368" s="32">
        <f>Z368</f>
        <v>0</v>
      </c>
      <c r="E368" s="32">
        <f>AB368</f>
        <v>0</v>
      </c>
      <c r="F368" s="32">
        <f>AD368</f>
        <v>0</v>
      </c>
      <c r="G368" s="32">
        <f>AF368</f>
        <v>0</v>
      </c>
      <c r="H368" s="32">
        <f>AI368</f>
        <v>0</v>
      </c>
      <c r="I368" s="87">
        <f>AJ368</f>
        <v>0</v>
      </c>
      <c r="J368" s="86">
        <f>AK368</f>
        <v>0</v>
      </c>
      <c r="K368" s="87">
        <f>AL368</f>
        <v>0</v>
      </c>
      <c r="L368" s="33">
        <f>AM368</f>
        <v>0</v>
      </c>
      <c r="M368" s="34">
        <f>SUM(B368:L368)</f>
        <v>0</v>
      </c>
      <c r="N368" s="34"/>
      <c r="O368" s="7"/>
      <c r="P368" s="151"/>
      <c r="Q368" s="147"/>
      <c r="R368" s="107"/>
      <c r="S368" s="108"/>
      <c r="T368" s="112"/>
      <c r="U368" s="36">
        <v>0</v>
      </c>
      <c r="V368" s="84">
        <f>U368*V367</f>
        <v>0</v>
      </c>
      <c r="W368" s="36">
        <v>0</v>
      </c>
      <c r="X368" s="78">
        <f>W368*X367</f>
        <v>0</v>
      </c>
      <c r="Y368" s="36">
        <v>0</v>
      </c>
      <c r="Z368" s="78">
        <f>Y368*Z367</f>
        <v>0</v>
      </c>
      <c r="AA368" s="36">
        <v>0</v>
      </c>
      <c r="AB368" s="78">
        <f>AA368*AB367</f>
        <v>0</v>
      </c>
      <c r="AC368" s="36">
        <v>0</v>
      </c>
      <c r="AD368" s="78">
        <f>AC368*AD367</f>
        <v>0</v>
      </c>
      <c r="AE368" s="36">
        <v>0</v>
      </c>
      <c r="AF368" s="78">
        <f>AE368*AF367</f>
        <v>0</v>
      </c>
      <c r="AG368" s="98">
        <f>V368+X368+Z368+AB368+AD368+AF368</f>
        <v>0</v>
      </c>
      <c r="AH368" s="36">
        <v>0</v>
      </c>
      <c r="AI368" s="106">
        <f>AH368*AI367</f>
        <v>0</v>
      </c>
      <c r="AJ368" s="115">
        <v>0</v>
      </c>
      <c r="AK368" s="116">
        <v>0</v>
      </c>
      <c r="AL368" s="117">
        <v>0</v>
      </c>
      <c r="AM368" s="118">
        <v>0</v>
      </c>
      <c r="AN368" s="97"/>
      <c r="AO368" s="42">
        <f>(M368-L368)/100*50</f>
        <v>0</v>
      </c>
      <c r="AP368" s="99">
        <f>(M368-L368)/100*35</f>
        <v>0</v>
      </c>
      <c r="AQ368" s="104">
        <f>(M368-L368)/100*27.5</f>
        <v>0</v>
      </c>
      <c r="AR368" s="105">
        <f>(M368-L368)/100*AR364+AQ368</f>
        <v>0</v>
      </c>
      <c r="AS368" s="100">
        <f t="shared" ref="AS368:AS377" si="626">(M368-L368)/100*23.5</f>
        <v>0</v>
      </c>
      <c r="AT368" s="45">
        <f>(M368-L368)/100*AT364+AS368</f>
        <v>0</v>
      </c>
      <c r="AU368" s="101">
        <f>(M368-L368)/100*20.5</f>
        <v>0</v>
      </c>
      <c r="AV368" s="101">
        <f>(M368-L368)/100*AV364+AU368</f>
        <v>0</v>
      </c>
      <c r="AW368" s="44">
        <f>(M368-L368)/100*16.4</f>
        <v>0</v>
      </c>
      <c r="AX368" s="44">
        <f>(M368-L368)/100*AX364+AW368</f>
        <v>0</v>
      </c>
      <c r="AY368" s="48">
        <f>(M368-L368)/100*10</f>
        <v>0</v>
      </c>
      <c r="AZ368" s="47">
        <f>(M368-L368)/100*5</f>
        <v>0</v>
      </c>
      <c r="BA368" s="49">
        <f>(M368-L368)/100*3</f>
        <v>0</v>
      </c>
      <c r="BB368" s="52">
        <f>(M368-L368)/100*BB364</f>
        <v>0</v>
      </c>
      <c r="BC368" s="54">
        <f>(M368-L368)/100*2</f>
        <v>0</v>
      </c>
      <c r="BD368" s="55">
        <f>(M368-L368)/100*1</f>
        <v>0</v>
      </c>
      <c r="BE368" s="56">
        <f>(M368-L368)/100*1</f>
        <v>0</v>
      </c>
      <c r="BF368" s="57">
        <f>(M368-L368)/100*2</f>
        <v>0</v>
      </c>
      <c r="BG368" s="58">
        <f>(M368-L368)/100*3</f>
        <v>0</v>
      </c>
      <c r="BH368" s="5"/>
    </row>
    <row r="369" spans="1:60" s="12" customFormat="1" ht="25.15" customHeight="1" x14ac:dyDescent="0.25">
      <c r="A369" s="63"/>
      <c r="B369" s="32">
        <f t="shared" ref="B369:B377" si="627">V369</f>
        <v>0</v>
      </c>
      <c r="C369" s="32">
        <f t="shared" ref="C369:C377" si="628">X369</f>
        <v>0</v>
      </c>
      <c r="D369" s="32">
        <f t="shared" ref="D369:D377" si="629">Z369</f>
        <v>0</v>
      </c>
      <c r="E369" s="32">
        <f t="shared" ref="E369:E377" si="630">AB369</f>
        <v>0</v>
      </c>
      <c r="F369" s="32">
        <f t="shared" ref="F369:F377" si="631">AD369</f>
        <v>0</v>
      </c>
      <c r="G369" s="32">
        <f t="shared" ref="G369:G377" si="632">AF369</f>
        <v>0</v>
      </c>
      <c r="H369" s="32">
        <f t="shared" ref="H369:H377" si="633">AI369</f>
        <v>0</v>
      </c>
      <c r="I369" s="87">
        <f t="shared" ref="I369:I377" si="634">AJ369</f>
        <v>0</v>
      </c>
      <c r="J369" s="86">
        <f t="shared" ref="J369:J377" si="635">AK369</f>
        <v>0</v>
      </c>
      <c r="K369" s="87">
        <f t="shared" ref="K369:K377" si="636">AL369</f>
        <v>0</v>
      </c>
      <c r="L369" s="33">
        <f t="shared" ref="L369:L377" si="637">AM369</f>
        <v>0</v>
      </c>
      <c r="M369" s="34">
        <f t="shared" ref="M369:M377" si="638">SUM(B369:L369)</f>
        <v>0</v>
      </c>
      <c r="N369" s="34"/>
      <c r="O369" s="7"/>
      <c r="P369" s="151"/>
      <c r="Q369" s="147"/>
      <c r="R369" s="109"/>
      <c r="S369" s="113"/>
      <c r="T369" s="112"/>
      <c r="U369" s="36">
        <v>0</v>
      </c>
      <c r="V369" s="84">
        <f>U369*V367</f>
        <v>0</v>
      </c>
      <c r="W369" s="36">
        <v>0</v>
      </c>
      <c r="X369" s="78">
        <f>W369*X367</f>
        <v>0</v>
      </c>
      <c r="Y369" s="36">
        <v>0</v>
      </c>
      <c r="Z369" s="78">
        <f>Y369*Z367</f>
        <v>0</v>
      </c>
      <c r="AA369" s="36">
        <v>0</v>
      </c>
      <c r="AB369" s="78">
        <f>AA369*AB367</f>
        <v>0</v>
      </c>
      <c r="AC369" s="36">
        <v>0</v>
      </c>
      <c r="AD369" s="78">
        <f>AC369*AD367</f>
        <v>0</v>
      </c>
      <c r="AE369" s="36">
        <v>0</v>
      </c>
      <c r="AF369" s="78">
        <f>AE369*AF367</f>
        <v>0</v>
      </c>
      <c r="AG369" s="98">
        <f t="shared" ref="AG369:AG377" si="639">V369+X369+Z369+AB369+AD369+AF369</f>
        <v>0</v>
      </c>
      <c r="AH369" s="36">
        <v>0</v>
      </c>
      <c r="AI369" s="106">
        <f>AH369*AI367</f>
        <v>0</v>
      </c>
      <c r="AJ369" s="115">
        <v>0</v>
      </c>
      <c r="AK369" s="116">
        <v>0</v>
      </c>
      <c r="AL369" s="117">
        <v>0</v>
      </c>
      <c r="AM369" s="118">
        <v>0</v>
      </c>
      <c r="AN369" s="97"/>
      <c r="AO369" s="42">
        <f t="shared" ref="AO369:AO377" si="640">(M369-L369)/100*50</f>
        <v>0</v>
      </c>
      <c r="AP369" s="99">
        <f t="shared" ref="AP369:AP377" si="641">(M369-L369)/100*35</f>
        <v>0</v>
      </c>
      <c r="AQ369" s="104">
        <f t="shared" ref="AQ369:AQ377" si="642">(M369-L369)/100*27.5</f>
        <v>0</v>
      </c>
      <c r="AR369" s="105">
        <f t="shared" ref="AR369:AR377" si="643">(M369-L369)/100*AR365+AQ369</f>
        <v>0</v>
      </c>
      <c r="AS369" s="100">
        <f t="shared" si="626"/>
        <v>0</v>
      </c>
      <c r="AT369" s="45">
        <f t="shared" ref="AT369:AT377" si="644">(M369-L369)/100*AT365+AS369</f>
        <v>0</v>
      </c>
      <c r="AU369" s="101">
        <f t="shared" ref="AU369:AU377" si="645">(M369-L369)/100*20.5</f>
        <v>0</v>
      </c>
      <c r="AV369" s="101">
        <f t="shared" ref="AV369:AV377" si="646">(M369-L369)/100*AV365+AU369</f>
        <v>0</v>
      </c>
      <c r="AW369" s="44">
        <f t="shared" ref="AW369:AW377" si="647">(M369-L369)/100*16.4</f>
        <v>0</v>
      </c>
      <c r="AX369" s="44">
        <f t="shared" ref="AX369:AX377" si="648">(M369-L369)/100*AX365+AW369</f>
        <v>0</v>
      </c>
      <c r="AY369" s="48">
        <f t="shared" ref="AY369:AY377" si="649">(M369-L369)/100*10</f>
        <v>0</v>
      </c>
      <c r="AZ369" s="47">
        <f t="shared" ref="AZ369:AZ377" si="650">(M369-L369)/100*5</f>
        <v>0</v>
      </c>
      <c r="BA369" s="49">
        <f t="shared" ref="BA369:BA377" si="651">(M369-L369)/100*3</f>
        <v>0</v>
      </c>
      <c r="BB369" s="52">
        <f t="shared" ref="BB369:BB377" si="652">(M369-L369)/100*BB365</f>
        <v>0</v>
      </c>
      <c r="BC369" s="54">
        <f t="shared" ref="BC369:BC377" si="653">(M369-L369)/100*2</f>
        <v>0</v>
      </c>
      <c r="BD369" s="55">
        <f t="shared" ref="BD369:BD377" si="654">(M369-L369)/100*1</f>
        <v>0</v>
      </c>
      <c r="BE369" s="56">
        <f t="shared" ref="BE369:BE377" si="655">(M369-L369)/100*1</f>
        <v>0</v>
      </c>
      <c r="BF369" s="57">
        <f t="shared" ref="BF369:BF377" si="656">(M369-L369)/100*2</f>
        <v>0</v>
      </c>
      <c r="BG369" s="58">
        <f t="shared" ref="BG369:BG377" si="657">(M369-L369)/100*3</f>
        <v>0</v>
      </c>
      <c r="BH369" s="5"/>
    </row>
    <row r="370" spans="1:60" s="12" customFormat="1" ht="25.15" customHeight="1" x14ac:dyDescent="0.25">
      <c r="A370" s="63"/>
      <c r="B370" s="32">
        <f t="shared" si="627"/>
        <v>0</v>
      </c>
      <c r="C370" s="32">
        <f t="shared" si="628"/>
        <v>0</v>
      </c>
      <c r="D370" s="32">
        <f t="shared" si="629"/>
        <v>0</v>
      </c>
      <c r="E370" s="32">
        <f t="shared" si="630"/>
        <v>0</v>
      </c>
      <c r="F370" s="32">
        <f t="shared" si="631"/>
        <v>0</v>
      </c>
      <c r="G370" s="32">
        <f t="shared" si="632"/>
        <v>0</v>
      </c>
      <c r="H370" s="32">
        <f t="shared" si="633"/>
        <v>0</v>
      </c>
      <c r="I370" s="87">
        <f t="shared" si="634"/>
        <v>0</v>
      </c>
      <c r="J370" s="86">
        <f t="shared" si="635"/>
        <v>0</v>
      </c>
      <c r="K370" s="87">
        <f t="shared" si="636"/>
        <v>0</v>
      </c>
      <c r="L370" s="33">
        <f t="shared" si="637"/>
        <v>0</v>
      </c>
      <c r="M370" s="34">
        <f t="shared" si="638"/>
        <v>0</v>
      </c>
      <c r="N370" s="35"/>
      <c r="O370" s="6"/>
      <c r="P370" s="151"/>
      <c r="Q370" s="147"/>
      <c r="R370" s="107"/>
      <c r="S370" s="113"/>
      <c r="T370" s="112"/>
      <c r="U370" s="36">
        <v>0</v>
      </c>
      <c r="V370" s="84">
        <f>U370*V367</f>
        <v>0</v>
      </c>
      <c r="W370" s="36">
        <v>0</v>
      </c>
      <c r="X370" s="78">
        <f>W370*X367</f>
        <v>0</v>
      </c>
      <c r="Y370" s="36">
        <v>0</v>
      </c>
      <c r="Z370" s="78">
        <f>Y370*Z367</f>
        <v>0</v>
      </c>
      <c r="AA370" s="36">
        <v>0</v>
      </c>
      <c r="AB370" s="78">
        <f>AA370*AB367</f>
        <v>0</v>
      </c>
      <c r="AC370" s="36">
        <v>0</v>
      </c>
      <c r="AD370" s="78">
        <f>AC370*AD367</f>
        <v>0</v>
      </c>
      <c r="AE370" s="36">
        <v>0</v>
      </c>
      <c r="AF370" s="78">
        <f>AE370*AF367</f>
        <v>0</v>
      </c>
      <c r="AG370" s="98">
        <f t="shared" si="639"/>
        <v>0</v>
      </c>
      <c r="AH370" s="36">
        <v>0</v>
      </c>
      <c r="AI370" s="106">
        <f>AH370*AI367</f>
        <v>0</v>
      </c>
      <c r="AJ370" s="115">
        <v>0</v>
      </c>
      <c r="AK370" s="116">
        <v>0</v>
      </c>
      <c r="AL370" s="117">
        <v>0</v>
      </c>
      <c r="AM370" s="118">
        <v>0</v>
      </c>
      <c r="AN370" s="97"/>
      <c r="AO370" s="42">
        <f t="shared" si="640"/>
        <v>0</v>
      </c>
      <c r="AP370" s="99">
        <f t="shared" si="641"/>
        <v>0</v>
      </c>
      <c r="AQ370" s="104">
        <f t="shared" si="642"/>
        <v>0</v>
      </c>
      <c r="AR370" s="105">
        <f t="shared" si="643"/>
        <v>0</v>
      </c>
      <c r="AS370" s="100">
        <f t="shared" si="626"/>
        <v>0</v>
      </c>
      <c r="AT370" s="45">
        <f t="shared" si="644"/>
        <v>0</v>
      </c>
      <c r="AU370" s="101">
        <f t="shared" si="645"/>
        <v>0</v>
      </c>
      <c r="AV370" s="101">
        <f t="shared" si="646"/>
        <v>0</v>
      </c>
      <c r="AW370" s="44">
        <f t="shared" si="647"/>
        <v>0</v>
      </c>
      <c r="AX370" s="44">
        <f t="shared" si="648"/>
        <v>0</v>
      </c>
      <c r="AY370" s="48">
        <f t="shared" si="649"/>
        <v>0</v>
      </c>
      <c r="AZ370" s="47">
        <f t="shared" si="650"/>
        <v>0</v>
      </c>
      <c r="BA370" s="49">
        <f t="shared" si="651"/>
        <v>0</v>
      </c>
      <c r="BB370" s="52">
        <f t="shared" si="652"/>
        <v>0</v>
      </c>
      <c r="BC370" s="54">
        <f t="shared" si="653"/>
        <v>0</v>
      </c>
      <c r="BD370" s="55">
        <f t="shared" si="654"/>
        <v>0</v>
      </c>
      <c r="BE370" s="56">
        <f t="shared" si="655"/>
        <v>0</v>
      </c>
      <c r="BF370" s="57">
        <f t="shared" si="656"/>
        <v>0</v>
      </c>
      <c r="BG370" s="58">
        <f t="shared" si="657"/>
        <v>0</v>
      </c>
      <c r="BH370" s="5"/>
    </row>
    <row r="371" spans="1:60" s="12" customFormat="1" ht="25.15" customHeight="1" x14ac:dyDescent="0.25">
      <c r="A371" s="63"/>
      <c r="B371" s="32">
        <f t="shared" si="627"/>
        <v>0</v>
      </c>
      <c r="C371" s="32">
        <f t="shared" si="628"/>
        <v>0</v>
      </c>
      <c r="D371" s="32">
        <f t="shared" si="629"/>
        <v>0</v>
      </c>
      <c r="E371" s="32">
        <f t="shared" si="630"/>
        <v>0</v>
      </c>
      <c r="F371" s="32">
        <f t="shared" si="631"/>
        <v>0</v>
      </c>
      <c r="G371" s="32">
        <f t="shared" si="632"/>
        <v>0</v>
      </c>
      <c r="H371" s="32">
        <f t="shared" si="633"/>
        <v>0</v>
      </c>
      <c r="I371" s="87">
        <f t="shared" si="634"/>
        <v>0</v>
      </c>
      <c r="J371" s="86">
        <f t="shared" si="635"/>
        <v>0</v>
      </c>
      <c r="K371" s="87">
        <f t="shared" si="636"/>
        <v>0</v>
      </c>
      <c r="L371" s="33">
        <f t="shared" si="637"/>
        <v>0</v>
      </c>
      <c r="M371" s="34">
        <f t="shared" si="638"/>
        <v>0</v>
      </c>
      <c r="N371" s="35"/>
      <c r="O371" s="6"/>
      <c r="P371" s="151"/>
      <c r="Q371" s="147"/>
      <c r="R371" s="110"/>
      <c r="S371" s="111"/>
      <c r="T371" s="112"/>
      <c r="U371" s="36">
        <v>0</v>
      </c>
      <c r="V371" s="84">
        <f>U371*V367</f>
        <v>0</v>
      </c>
      <c r="W371" s="36">
        <v>0</v>
      </c>
      <c r="X371" s="78">
        <f>W371*X367</f>
        <v>0</v>
      </c>
      <c r="Y371" s="36">
        <v>0</v>
      </c>
      <c r="Z371" s="78">
        <f>Y371*Z367</f>
        <v>0</v>
      </c>
      <c r="AA371" s="36">
        <v>0</v>
      </c>
      <c r="AB371" s="78">
        <f>AA371*AB367</f>
        <v>0</v>
      </c>
      <c r="AC371" s="36">
        <v>0</v>
      </c>
      <c r="AD371" s="78">
        <f>AC371*AD367</f>
        <v>0</v>
      </c>
      <c r="AE371" s="36">
        <v>0</v>
      </c>
      <c r="AF371" s="78">
        <f>AE371*AF367</f>
        <v>0</v>
      </c>
      <c r="AG371" s="98">
        <f t="shared" si="639"/>
        <v>0</v>
      </c>
      <c r="AH371" s="36">
        <v>0</v>
      </c>
      <c r="AI371" s="106">
        <f>AH371*AI367</f>
        <v>0</v>
      </c>
      <c r="AJ371" s="115">
        <v>0</v>
      </c>
      <c r="AK371" s="116">
        <v>0</v>
      </c>
      <c r="AL371" s="117">
        <v>0</v>
      </c>
      <c r="AM371" s="118">
        <v>0</v>
      </c>
      <c r="AN371" s="97"/>
      <c r="AO371" s="42">
        <f t="shared" si="640"/>
        <v>0</v>
      </c>
      <c r="AP371" s="99">
        <f t="shared" si="641"/>
        <v>0</v>
      </c>
      <c r="AQ371" s="104">
        <f t="shared" si="642"/>
        <v>0</v>
      </c>
      <c r="AR371" s="105">
        <f t="shared" si="643"/>
        <v>0</v>
      </c>
      <c r="AS371" s="100">
        <f t="shared" si="626"/>
        <v>0</v>
      </c>
      <c r="AT371" s="45">
        <f t="shared" si="644"/>
        <v>0</v>
      </c>
      <c r="AU371" s="101">
        <f t="shared" si="645"/>
        <v>0</v>
      </c>
      <c r="AV371" s="101">
        <f t="shared" si="646"/>
        <v>0</v>
      </c>
      <c r="AW371" s="44">
        <f t="shared" si="647"/>
        <v>0</v>
      </c>
      <c r="AX371" s="44">
        <f t="shared" si="648"/>
        <v>0</v>
      </c>
      <c r="AY371" s="48">
        <f t="shared" si="649"/>
        <v>0</v>
      </c>
      <c r="AZ371" s="47">
        <f t="shared" si="650"/>
        <v>0</v>
      </c>
      <c r="BA371" s="49">
        <f t="shared" si="651"/>
        <v>0</v>
      </c>
      <c r="BB371" s="52">
        <f t="shared" si="652"/>
        <v>0</v>
      </c>
      <c r="BC371" s="54">
        <f t="shared" si="653"/>
        <v>0</v>
      </c>
      <c r="BD371" s="55">
        <f t="shared" si="654"/>
        <v>0</v>
      </c>
      <c r="BE371" s="56">
        <f t="shared" si="655"/>
        <v>0</v>
      </c>
      <c r="BF371" s="57">
        <f t="shared" si="656"/>
        <v>0</v>
      </c>
      <c r="BG371" s="58">
        <f t="shared" si="657"/>
        <v>0</v>
      </c>
      <c r="BH371" s="5"/>
    </row>
    <row r="372" spans="1:60" s="12" customFormat="1" ht="25.15" customHeight="1" x14ac:dyDescent="0.25">
      <c r="A372" s="63"/>
      <c r="B372" s="32">
        <f t="shared" si="627"/>
        <v>0</v>
      </c>
      <c r="C372" s="32">
        <f t="shared" si="628"/>
        <v>0</v>
      </c>
      <c r="D372" s="32">
        <f t="shared" si="629"/>
        <v>0</v>
      </c>
      <c r="E372" s="32">
        <f t="shared" si="630"/>
        <v>0</v>
      </c>
      <c r="F372" s="32">
        <f t="shared" si="631"/>
        <v>0</v>
      </c>
      <c r="G372" s="32">
        <f t="shared" si="632"/>
        <v>0</v>
      </c>
      <c r="H372" s="32">
        <f t="shared" si="633"/>
        <v>0</v>
      </c>
      <c r="I372" s="87">
        <f t="shared" si="634"/>
        <v>0</v>
      </c>
      <c r="J372" s="86">
        <f t="shared" si="635"/>
        <v>0</v>
      </c>
      <c r="K372" s="87">
        <f t="shared" si="636"/>
        <v>0</v>
      </c>
      <c r="L372" s="33">
        <f t="shared" si="637"/>
        <v>0</v>
      </c>
      <c r="M372" s="34">
        <f t="shared" si="638"/>
        <v>0</v>
      </c>
      <c r="N372" s="35"/>
      <c r="O372" s="6"/>
      <c r="P372" s="151"/>
      <c r="Q372" s="147"/>
      <c r="R372" s="107"/>
      <c r="S372" s="113"/>
      <c r="T372" s="112"/>
      <c r="U372" s="36">
        <v>0</v>
      </c>
      <c r="V372" s="84">
        <f>U372*V367</f>
        <v>0</v>
      </c>
      <c r="W372" s="36">
        <v>0</v>
      </c>
      <c r="X372" s="78">
        <f>W372*X367</f>
        <v>0</v>
      </c>
      <c r="Y372" s="36">
        <v>0</v>
      </c>
      <c r="Z372" s="78">
        <f>Y372*Z367</f>
        <v>0</v>
      </c>
      <c r="AA372" s="36">
        <v>0</v>
      </c>
      <c r="AB372" s="78">
        <f>AA372*AB367</f>
        <v>0</v>
      </c>
      <c r="AC372" s="36">
        <v>0</v>
      </c>
      <c r="AD372" s="78">
        <f>AC372*AD367</f>
        <v>0</v>
      </c>
      <c r="AE372" s="36">
        <v>0</v>
      </c>
      <c r="AF372" s="78">
        <f>AE372*AF367</f>
        <v>0</v>
      </c>
      <c r="AG372" s="98">
        <f t="shared" si="639"/>
        <v>0</v>
      </c>
      <c r="AH372" s="36">
        <v>0</v>
      </c>
      <c r="AI372" s="106">
        <f>AH372*AI367</f>
        <v>0</v>
      </c>
      <c r="AJ372" s="115">
        <v>0</v>
      </c>
      <c r="AK372" s="116">
        <v>0</v>
      </c>
      <c r="AL372" s="117">
        <v>0</v>
      </c>
      <c r="AM372" s="118">
        <v>0</v>
      </c>
      <c r="AN372" s="97"/>
      <c r="AO372" s="42">
        <f t="shared" si="640"/>
        <v>0</v>
      </c>
      <c r="AP372" s="99">
        <f t="shared" si="641"/>
        <v>0</v>
      </c>
      <c r="AQ372" s="104">
        <f t="shared" si="642"/>
        <v>0</v>
      </c>
      <c r="AR372" s="105">
        <f t="shared" si="643"/>
        <v>0</v>
      </c>
      <c r="AS372" s="100">
        <f t="shared" si="626"/>
        <v>0</v>
      </c>
      <c r="AT372" s="45">
        <f t="shared" si="644"/>
        <v>0</v>
      </c>
      <c r="AU372" s="101">
        <f t="shared" si="645"/>
        <v>0</v>
      </c>
      <c r="AV372" s="101">
        <f t="shared" si="646"/>
        <v>0</v>
      </c>
      <c r="AW372" s="44">
        <f t="shared" si="647"/>
        <v>0</v>
      </c>
      <c r="AX372" s="44">
        <f t="shared" si="648"/>
        <v>0</v>
      </c>
      <c r="AY372" s="48">
        <f t="shared" si="649"/>
        <v>0</v>
      </c>
      <c r="AZ372" s="47">
        <f t="shared" si="650"/>
        <v>0</v>
      </c>
      <c r="BA372" s="49">
        <f t="shared" si="651"/>
        <v>0</v>
      </c>
      <c r="BB372" s="52">
        <f t="shared" si="652"/>
        <v>0</v>
      </c>
      <c r="BC372" s="54">
        <f t="shared" si="653"/>
        <v>0</v>
      </c>
      <c r="BD372" s="55">
        <f t="shared" si="654"/>
        <v>0</v>
      </c>
      <c r="BE372" s="56">
        <f t="shared" si="655"/>
        <v>0</v>
      </c>
      <c r="BF372" s="57">
        <f t="shared" si="656"/>
        <v>0</v>
      </c>
      <c r="BG372" s="58">
        <f t="shared" si="657"/>
        <v>0</v>
      </c>
      <c r="BH372" s="5"/>
    </row>
    <row r="373" spans="1:60" s="12" customFormat="1" ht="25.15" customHeight="1" x14ac:dyDescent="0.25">
      <c r="A373" s="63"/>
      <c r="B373" s="32">
        <f t="shared" si="627"/>
        <v>0</v>
      </c>
      <c r="C373" s="32">
        <f t="shared" si="628"/>
        <v>0</v>
      </c>
      <c r="D373" s="32">
        <f t="shared" si="629"/>
        <v>0</v>
      </c>
      <c r="E373" s="32">
        <f t="shared" si="630"/>
        <v>0</v>
      </c>
      <c r="F373" s="32">
        <f t="shared" si="631"/>
        <v>0</v>
      </c>
      <c r="G373" s="32">
        <f t="shared" si="632"/>
        <v>0</v>
      </c>
      <c r="H373" s="32">
        <f t="shared" si="633"/>
        <v>0</v>
      </c>
      <c r="I373" s="87">
        <f t="shared" si="634"/>
        <v>0</v>
      </c>
      <c r="J373" s="86">
        <f t="shared" si="635"/>
        <v>0</v>
      </c>
      <c r="K373" s="87">
        <f t="shared" si="636"/>
        <v>0</v>
      </c>
      <c r="L373" s="33">
        <f t="shared" si="637"/>
        <v>0</v>
      </c>
      <c r="M373" s="34">
        <f t="shared" si="638"/>
        <v>0</v>
      </c>
      <c r="N373" s="35"/>
      <c r="O373" s="6"/>
      <c r="P373" s="151"/>
      <c r="Q373" s="147"/>
      <c r="R373" s="107"/>
      <c r="S373" s="113"/>
      <c r="T373" s="112"/>
      <c r="U373" s="36">
        <v>0</v>
      </c>
      <c r="V373" s="84">
        <f>U373*V368</f>
        <v>0</v>
      </c>
      <c r="W373" s="36">
        <v>0</v>
      </c>
      <c r="X373" s="78">
        <f>W373*X368</f>
        <v>0</v>
      </c>
      <c r="Y373" s="36">
        <v>0</v>
      </c>
      <c r="Z373" s="78">
        <f>Y373*Z368</f>
        <v>0</v>
      </c>
      <c r="AA373" s="36">
        <v>0</v>
      </c>
      <c r="AB373" s="78">
        <f>AA373*AB368</f>
        <v>0</v>
      </c>
      <c r="AC373" s="36">
        <v>0</v>
      </c>
      <c r="AD373" s="78">
        <f>AC373*AD368</f>
        <v>0</v>
      </c>
      <c r="AE373" s="36">
        <v>0</v>
      </c>
      <c r="AF373" s="78">
        <f>AE373*AF368</f>
        <v>0</v>
      </c>
      <c r="AG373" s="98">
        <f t="shared" si="639"/>
        <v>0</v>
      </c>
      <c r="AH373" s="36">
        <v>0</v>
      </c>
      <c r="AI373" s="106">
        <f>AH373*AI368</f>
        <v>0</v>
      </c>
      <c r="AJ373" s="115">
        <v>0</v>
      </c>
      <c r="AK373" s="116">
        <v>0</v>
      </c>
      <c r="AL373" s="117">
        <v>0</v>
      </c>
      <c r="AM373" s="118">
        <v>0</v>
      </c>
      <c r="AN373" s="97"/>
      <c r="AO373" s="42">
        <f t="shared" si="640"/>
        <v>0</v>
      </c>
      <c r="AP373" s="99">
        <f t="shared" si="641"/>
        <v>0</v>
      </c>
      <c r="AQ373" s="104">
        <f t="shared" si="642"/>
        <v>0</v>
      </c>
      <c r="AR373" s="105">
        <f t="shared" si="643"/>
        <v>0</v>
      </c>
      <c r="AS373" s="100">
        <f t="shared" si="626"/>
        <v>0</v>
      </c>
      <c r="AT373" s="45">
        <f t="shared" si="644"/>
        <v>0</v>
      </c>
      <c r="AU373" s="101">
        <f t="shared" si="645"/>
        <v>0</v>
      </c>
      <c r="AV373" s="101">
        <f t="shared" si="646"/>
        <v>0</v>
      </c>
      <c r="AW373" s="44">
        <f t="shared" si="647"/>
        <v>0</v>
      </c>
      <c r="AX373" s="44">
        <f t="shared" si="648"/>
        <v>0</v>
      </c>
      <c r="AY373" s="48">
        <f t="shared" si="649"/>
        <v>0</v>
      </c>
      <c r="AZ373" s="47">
        <f t="shared" si="650"/>
        <v>0</v>
      </c>
      <c r="BA373" s="49">
        <f t="shared" si="651"/>
        <v>0</v>
      </c>
      <c r="BB373" s="52">
        <f t="shared" si="652"/>
        <v>0</v>
      </c>
      <c r="BC373" s="54">
        <f t="shared" si="653"/>
        <v>0</v>
      </c>
      <c r="BD373" s="55">
        <f t="shared" si="654"/>
        <v>0</v>
      </c>
      <c r="BE373" s="56">
        <f t="shared" si="655"/>
        <v>0</v>
      </c>
      <c r="BF373" s="57">
        <f t="shared" si="656"/>
        <v>0</v>
      </c>
      <c r="BG373" s="58">
        <f t="shared" si="657"/>
        <v>0</v>
      </c>
      <c r="BH373" s="5"/>
    </row>
    <row r="374" spans="1:60" s="12" customFormat="1" ht="25.15" customHeight="1" x14ac:dyDescent="0.25">
      <c r="A374" s="63"/>
      <c r="B374" s="32">
        <f t="shared" si="627"/>
        <v>0</v>
      </c>
      <c r="C374" s="32">
        <f t="shared" si="628"/>
        <v>0</v>
      </c>
      <c r="D374" s="32">
        <f t="shared" si="629"/>
        <v>0</v>
      </c>
      <c r="E374" s="32">
        <f t="shared" si="630"/>
        <v>0</v>
      </c>
      <c r="F374" s="32">
        <f t="shared" si="631"/>
        <v>0</v>
      </c>
      <c r="G374" s="32">
        <f t="shared" si="632"/>
        <v>0</v>
      </c>
      <c r="H374" s="32">
        <f t="shared" si="633"/>
        <v>0</v>
      </c>
      <c r="I374" s="87">
        <f t="shared" si="634"/>
        <v>0</v>
      </c>
      <c r="J374" s="86">
        <f t="shared" si="635"/>
        <v>0</v>
      </c>
      <c r="K374" s="87">
        <f t="shared" si="636"/>
        <v>0</v>
      </c>
      <c r="L374" s="33">
        <f t="shared" si="637"/>
        <v>0</v>
      </c>
      <c r="M374" s="34">
        <f t="shared" si="638"/>
        <v>0</v>
      </c>
      <c r="N374" s="35"/>
      <c r="O374" s="6"/>
      <c r="P374" s="151"/>
      <c r="Q374" s="147"/>
      <c r="R374" s="107"/>
      <c r="S374" s="113"/>
      <c r="T374" s="112"/>
      <c r="U374" s="36">
        <v>0</v>
      </c>
      <c r="V374" s="84">
        <f>U374*V367</f>
        <v>0</v>
      </c>
      <c r="W374" s="36">
        <v>0</v>
      </c>
      <c r="X374" s="78">
        <f>W374*X367</f>
        <v>0</v>
      </c>
      <c r="Y374" s="36">
        <v>0</v>
      </c>
      <c r="Z374" s="78">
        <f>Y374*Z367</f>
        <v>0</v>
      </c>
      <c r="AA374" s="36">
        <v>0</v>
      </c>
      <c r="AB374" s="78">
        <f>AA374*AB367</f>
        <v>0</v>
      </c>
      <c r="AC374" s="36">
        <v>0</v>
      </c>
      <c r="AD374" s="78">
        <f>AC374*AD367</f>
        <v>0</v>
      </c>
      <c r="AE374" s="36">
        <v>0</v>
      </c>
      <c r="AF374" s="78">
        <f>AE374*AF367</f>
        <v>0</v>
      </c>
      <c r="AG374" s="98">
        <f t="shared" si="639"/>
        <v>0</v>
      </c>
      <c r="AH374" s="36">
        <v>0</v>
      </c>
      <c r="AI374" s="106">
        <f>AH374*AI367</f>
        <v>0</v>
      </c>
      <c r="AJ374" s="115">
        <v>0</v>
      </c>
      <c r="AK374" s="116">
        <v>0</v>
      </c>
      <c r="AL374" s="117">
        <v>0</v>
      </c>
      <c r="AM374" s="118">
        <v>0</v>
      </c>
      <c r="AN374" s="97"/>
      <c r="AO374" s="42">
        <f t="shared" si="640"/>
        <v>0</v>
      </c>
      <c r="AP374" s="99">
        <f t="shared" si="641"/>
        <v>0</v>
      </c>
      <c r="AQ374" s="104">
        <f t="shared" si="642"/>
        <v>0</v>
      </c>
      <c r="AR374" s="105">
        <f t="shared" si="643"/>
        <v>0</v>
      </c>
      <c r="AS374" s="100">
        <f t="shared" si="626"/>
        <v>0</v>
      </c>
      <c r="AT374" s="45">
        <f t="shared" si="644"/>
        <v>0</v>
      </c>
      <c r="AU374" s="101">
        <f t="shared" si="645"/>
        <v>0</v>
      </c>
      <c r="AV374" s="101">
        <f t="shared" si="646"/>
        <v>0</v>
      </c>
      <c r="AW374" s="44">
        <f t="shared" si="647"/>
        <v>0</v>
      </c>
      <c r="AX374" s="44">
        <f t="shared" si="648"/>
        <v>0</v>
      </c>
      <c r="AY374" s="48">
        <f t="shared" si="649"/>
        <v>0</v>
      </c>
      <c r="AZ374" s="47">
        <f t="shared" si="650"/>
        <v>0</v>
      </c>
      <c r="BA374" s="49">
        <f t="shared" si="651"/>
        <v>0</v>
      </c>
      <c r="BB374" s="52">
        <f t="shared" si="652"/>
        <v>0</v>
      </c>
      <c r="BC374" s="54">
        <f t="shared" si="653"/>
        <v>0</v>
      </c>
      <c r="BD374" s="55">
        <f t="shared" si="654"/>
        <v>0</v>
      </c>
      <c r="BE374" s="56">
        <f t="shared" si="655"/>
        <v>0</v>
      </c>
      <c r="BF374" s="57">
        <f t="shared" si="656"/>
        <v>0</v>
      </c>
      <c r="BG374" s="58">
        <f t="shared" si="657"/>
        <v>0</v>
      </c>
      <c r="BH374" s="5"/>
    </row>
    <row r="375" spans="1:60" s="12" customFormat="1" ht="25.15" customHeight="1" x14ac:dyDescent="0.25">
      <c r="A375" s="63"/>
      <c r="B375" s="32">
        <f t="shared" si="627"/>
        <v>0</v>
      </c>
      <c r="C375" s="32">
        <f t="shared" si="628"/>
        <v>0</v>
      </c>
      <c r="D375" s="32">
        <f t="shared" si="629"/>
        <v>0</v>
      </c>
      <c r="E375" s="32">
        <f t="shared" si="630"/>
        <v>0</v>
      </c>
      <c r="F375" s="32">
        <f t="shared" si="631"/>
        <v>0</v>
      </c>
      <c r="G375" s="32">
        <f t="shared" si="632"/>
        <v>0</v>
      </c>
      <c r="H375" s="32">
        <f t="shared" si="633"/>
        <v>0</v>
      </c>
      <c r="I375" s="87">
        <f t="shared" si="634"/>
        <v>0</v>
      </c>
      <c r="J375" s="86">
        <f t="shared" si="635"/>
        <v>0</v>
      </c>
      <c r="K375" s="87">
        <f t="shared" si="636"/>
        <v>0</v>
      </c>
      <c r="L375" s="33">
        <f t="shared" si="637"/>
        <v>0</v>
      </c>
      <c r="M375" s="34">
        <f t="shared" si="638"/>
        <v>0</v>
      </c>
      <c r="N375" s="35"/>
      <c r="O375" s="6"/>
      <c r="P375" s="151"/>
      <c r="Q375" s="21"/>
      <c r="R375" s="107"/>
      <c r="S375" s="113"/>
      <c r="T375" s="112"/>
      <c r="U375" s="36">
        <v>0</v>
      </c>
      <c r="V375" s="84">
        <f>U375*V367</f>
        <v>0</v>
      </c>
      <c r="W375" s="36">
        <v>0</v>
      </c>
      <c r="X375" s="78">
        <f>W375*X367</f>
        <v>0</v>
      </c>
      <c r="Y375" s="36">
        <v>0</v>
      </c>
      <c r="Z375" s="78">
        <f>Y375*Z367</f>
        <v>0</v>
      </c>
      <c r="AA375" s="36">
        <v>0</v>
      </c>
      <c r="AB375" s="78">
        <f>AA375*AB367</f>
        <v>0</v>
      </c>
      <c r="AC375" s="36">
        <v>0</v>
      </c>
      <c r="AD375" s="78">
        <f>AC375*AD367</f>
        <v>0</v>
      </c>
      <c r="AE375" s="36">
        <v>0</v>
      </c>
      <c r="AF375" s="78">
        <f>AE375*AF367</f>
        <v>0</v>
      </c>
      <c r="AG375" s="98">
        <f t="shared" si="639"/>
        <v>0</v>
      </c>
      <c r="AH375" s="36">
        <v>0</v>
      </c>
      <c r="AI375" s="106">
        <f>AH375*AI367</f>
        <v>0</v>
      </c>
      <c r="AJ375" s="115">
        <v>0</v>
      </c>
      <c r="AK375" s="116">
        <v>0</v>
      </c>
      <c r="AL375" s="117">
        <v>0</v>
      </c>
      <c r="AM375" s="118">
        <v>0</v>
      </c>
      <c r="AN375" s="97"/>
      <c r="AO375" s="42">
        <f t="shared" si="640"/>
        <v>0</v>
      </c>
      <c r="AP375" s="99">
        <f t="shared" si="641"/>
        <v>0</v>
      </c>
      <c r="AQ375" s="104">
        <f t="shared" si="642"/>
        <v>0</v>
      </c>
      <c r="AR375" s="105">
        <f t="shared" si="643"/>
        <v>0</v>
      </c>
      <c r="AS375" s="100">
        <f t="shared" si="626"/>
        <v>0</v>
      </c>
      <c r="AT375" s="45">
        <f t="shared" si="644"/>
        <v>0</v>
      </c>
      <c r="AU375" s="101">
        <f t="shared" si="645"/>
        <v>0</v>
      </c>
      <c r="AV375" s="101">
        <f t="shared" si="646"/>
        <v>0</v>
      </c>
      <c r="AW375" s="44">
        <f t="shared" si="647"/>
        <v>0</v>
      </c>
      <c r="AX375" s="44">
        <f t="shared" si="648"/>
        <v>0</v>
      </c>
      <c r="AY375" s="48">
        <f t="shared" si="649"/>
        <v>0</v>
      </c>
      <c r="AZ375" s="47">
        <f t="shared" si="650"/>
        <v>0</v>
      </c>
      <c r="BA375" s="49">
        <f t="shared" si="651"/>
        <v>0</v>
      </c>
      <c r="BB375" s="52">
        <f t="shared" si="652"/>
        <v>0</v>
      </c>
      <c r="BC375" s="54">
        <f t="shared" si="653"/>
        <v>0</v>
      </c>
      <c r="BD375" s="55">
        <f t="shared" si="654"/>
        <v>0</v>
      </c>
      <c r="BE375" s="56">
        <f t="shared" si="655"/>
        <v>0</v>
      </c>
      <c r="BF375" s="57">
        <f t="shared" si="656"/>
        <v>0</v>
      </c>
      <c r="BG375" s="58">
        <f t="shared" si="657"/>
        <v>0</v>
      </c>
      <c r="BH375" s="5"/>
    </row>
    <row r="376" spans="1:60" s="12" customFormat="1" ht="25.15" customHeight="1" x14ac:dyDescent="0.25">
      <c r="A376" s="63"/>
      <c r="B376" s="32">
        <f t="shared" si="627"/>
        <v>0</v>
      </c>
      <c r="C376" s="32">
        <f t="shared" si="628"/>
        <v>0</v>
      </c>
      <c r="D376" s="32">
        <f t="shared" si="629"/>
        <v>0</v>
      </c>
      <c r="E376" s="32">
        <f t="shared" si="630"/>
        <v>0</v>
      </c>
      <c r="F376" s="32">
        <f t="shared" si="631"/>
        <v>0</v>
      </c>
      <c r="G376" s="32">
        <f t="shared" si="632"/>
        <v>0</v>
      </c>
      <c r="H376" s="32">
        <f t="shared" si="633"/>
        <v>0</v>
      </c>
      <c r="I376" s="87">
        <f t="shared" si="634"/>
        <v>0</v>
      </c>
      <c r="J376" s="86">
        <f t="shared" si="635"/>
        <v>0</v>
      </c>
      <c r="K376" s="87">
        <f t="shared" si="636"/>
        <v>0</v>
      </c>
      <c r="L376" s="33">
        <f t="shared" si="637"/>
        <v>0</v>
      </c>
      <c r="M376" s="34">
        <f t="shared" si="638"/>
        <v>0</v>
      </c>
      <c r="N376" s="35"/>
      <c r="O376" s="6"/>
      <c r="P376" s="151"/>
      <c r="Q376" s="21"/>
      <c r="R376" s="107"/>
      <c r="S376" s="113"/>
      <c r="T376" s="112"/>
      <c r="U376" s="36">
        <v>0</v>
      </c>
      <c r="V376" s="84">
        <f>U376*V367</f>
        <v>0</v>
      </c>
      <c r="W376" s="36">
        <v>0</v>
      </c>
      <c r="X376" s="78">
        <f>W376*X367</f>
        <v>0</v>
      </c>
      <c r="Y376" s="36">
        <v>0</v>
      </c>
      <c r="Z376" s="78">
        <f>Y376*Z367</f>
        <v>0</v>
      </c>
      <c r="AA376" s="36">
        <v>0</v>
      </c>
      <c r="AB376" s="78">
        <f>AA376*AB367</f>
        <v>0</v>
      </c>
      <c r="AC376" s="36">
        <v>0</v>
      </c>
      <c r="AD376" s="78">
        <f>AC376*AD367</f>
        <v>0</v>
      </c>
      <c r="AE376" s="36">
        <v>0</v>
      </c>
      <c r="AF376" s="78">
        <f>AE376*AF367</f>
        <v>0</v>
      </c>
      <c r="AG376" s="98">
        <f t="shared" si="639"/>
        <v>0</v>
      </c>
      <c r="AH376" s="36">
        <v>0</v>
      </c>
      <c r="AI376" s="106">
        <f>AH376*AI367</f>
        <v>0</v>
      </c>
      <c r="AJ376" s="115">
        <v>0</v>
      </c>
      <c r="AK376" s="116">
        <v>0</v>
      </c>
      <c r="AL376" s="117">
        <v>0</v>
      </c>
      <c r="AM376" s="118">
        <v>0</v>
      </c>
      <c r="AN376" s="97"/>
      <c r="AO376" s="42">
        <f t="shared" si="640"/>
        <v>0</v>
      </c>
      <c r="AP376" s="99">
        <f t="shared" si="641"/>
        <v>0</v>
      </c>
      <c r="AQ376" s="104">
        <f t="shared" si="642"/>
        <v>0</v>
      </c>
      <c r="AR376" s="105">
        <f t="shared" si="643"/>
        <v>0</v>
      </c>
      <c r="AS376" s="100">
        <f t="shared" si="626"/>
        <v>0</v>
      </c>
      <c r="AT376" s="45">
        <f t="shared" si="644"/>
        <v>0</v>
      </c>
      <c r="AU376" s="101">
        <f t="shared" si="645"/>
        <v>0</v>
      </c>
      <c r="AV376" s="101">
        <f t="shared" si="646"/>
        <v>0</v>
      </c>
      <c r="AW376" s="44">
        <f t="shared" si="647"/>
        <v>0</v>
      </c>
      <c r="AX376" s="44">
        <f t="shared" si="648"/>
        <v>0</v>
      </c>
      <c r="AY376" s="48">
        <f t="shared" si="649"/>
        <v>0</v>
      </c>
      <c r="AZ376" s="47">
        <f t="shared" si="650"/>
        <v>0</v>
      </c>
      <c r="BA376" s="49">
        <f t="shared" si="651"/>
        <v>0</v>
      </c>
      <c r="BB376" s="52">
        <f t="shared" si="652"/>
        <v>0</v>
      </c>
      <c r="BC376" s="54">
        <f t="shared" si="653"/>
        <v>0</v>
      </c>
      <c r="BD376" s="55">
        <f t="shared" si="654"/>
        <v>0</v>
      </c>
      <c r="BE376" s="56">
        <f t="shared" si="655"/>
        <v>0</v>
      </c>
      <c r="BF376" s="57">
        <f t="shared" si="656"/>
        <v>0</v>
      </c>
      <c r="BG376" s="58">
        <f t="shared" si="657"/>
        <v>0</v>
      </c>
      <c r="BH376" s="5"/>
    </row>
    <row r="377" spans="1:60" s="12" customFormat="1" ht="25.15" customHeight="1" x14ac:dyDescent="0.25">
      <c r="A377" s="63"/>
      <c r="B377" s="32">
        <f t="shared" si="627"/>
        <v>0</v>
      </c>
      <c r="C377" s="32">
        <f t="shared" si="628"/>
        <v>0</v>
      </c>
      <c r="D377" s="32">
        <f t="shared" si="629"/>
        <v>0</v>
      </c>
      <c r="E377" s="32">
        <f t="shared" si="630"/>
        <v>0</v>
      </c>
      <c r="F377" s="32">
        <f t="shared" si="631"/>
        <v>0</v>
      </c>
      <c r="G377" s="32">
        <f t="shared" si="632"/>
        <v>0</v>
      </c>
      <c r="H377" s="32">
        <f t="shared" si="633"/>
        <v>0</v>
      </c>
      <c r="I377" s="87">
        <f t="shared" si="634"/>
        <v>0</v>
      </c>
      <c r="J377" s="86">
        <f t="shared" si="635"/>
        <v>0</v>
      </c>
      <c r="K377" s="87">
        <f t="shared" si="636"/>
        <v>0</v>
      </c>
      <c r="L377" s="33">
        <f t="shared" si="637"/>
        <v>0</v>
      </c>
      <c r="M377" s="34">
        <f t="shared" si="638"/>
        <v>0</v>
      </c>
      <c r="N377" s="35"/>
      <c r="O377" s="16"/>
      <c r="P377" s="151"/>
      <c r="Q377" s="21"/>
      <c r="R377" s="110"/>
      <c r="S377" s="111"/>
      <c r="T377" s="112"/>
      <c r="U377" s="36">
        <v>0</v>
      </c>
      <c r="V377" s="84">
        <f>U377*V367</f>
        <v>0</v>
      </c>
      <c r="W377" s="36">
        <v>0</v>
      </c>
      <c r="X377" s="78">
        <f>W377*X367</f>
        <v>0</v>
      </c>
      <c r="Y377" s="36">
        <v>0</v>
      </c>
      <c r="Z377" s="78">
        <f>Y377*Z367</f>
        <v>0</v>
      </c>
      <c r="AA377" s="36">
        <v>0</v>
      </c>
      <c r="AB377" s="78">
        <f>AA377*AB367</f>
        <v>0</v>
      </c>
      <c r="AC377" s="36">
        <v>0</v>
      </c>
      <c r="AD377" s="78">
        <f>AC377*AD367</f>
        <v>0</v>
      </c>
      <c r="AE377" s="36">
        <v>0</v>
      </c>
      <c r="AF377" s="78">
        <f>AE377*AF367</f>
        <v>0</v>
      </c>
      <c r="AG377" s="98">
        <f t="shared" si="639"/>
        <v>0</v>
      </c>
      <c r="AH377" s="36">
        <v>0</v>
      </c>
      <c r="AI377" s="106">
        <f>AH377*AI367</f>
        <v>0</v>
      </c>
      <c r="AJ377" s="115">
        <v>0</v>
      </c>
      <c r="AK377" s="116">
        <v>0</v>
      </c>
      <c r="AL377" s="117">
        <v>0</v>
      </c>
      <c r="AM377" s="118">
        <v>0</v>
      </c>
      <c r="AN377" s="97"/>
      <c r="AO377" s="42">
        <f t="shared" si="640"/>
        <v>0</v>
      </c>
      <c r="AP377" s="99">
        <f t="shared" si="641"/>
        <v>0</v>
      </c>
      <c r="AQ377" s="104">
        <f t="shared" si="642"/>
        <v>0</v>
      </c>
      <c r="AR377" s="105">
        <f t="shared" si="643"/>
        <v>0</v>
      </c>
      <c r="AS377" s="100">
        <f t="shared" si="626"/>
        <v>0</v>
      </c>
      <c r="AT377" s="45">
        <f t="shared" si="644"/>
        <v>0</v>
      </c>
      <c r="AU377" s="101">
        <f t="shared" si="645"/>
        <v>0</v>
      </c>
      <c r="AV377" s="101">
        <f t="shared" si="646"/>
        <v>0</v>
      </c>
      <c r="AW377" s="44">
        <f t="shared" si="647"/>
        <v>0</v>
      </c>
      <c r="AX377" s="44">
        <f t="shared" si="648"/>
        <v>0</v>
      </c>
      <c r="AY377" s="48">
        <f t="shared" si="649"/>
        <v>0</v>
      </c>
      <c r="AZ377" s="47">
        <f t="shared" si="650"/>
        <v>0</v>
      </c>
      <c r="BA377" s="49">
        <f t="shared" si="651"/>
        <v>0</v>
      </c>
      <c r="BB377" s="52">
        <f t="shared" si="652"/>
        <v>0</v>
      </c>
      <c r="BC377" s="54">
        <f t="shared" si="653"/>
        <v>0</v>
      </c>
      <c r="BD377" s="55">
        <f t="shared" si="654"/>
        <v>0</v>
      </c>
      <c r="BE377" s="56">
        <f t="shared" si="655"/>
        <v>0</v>
      </c>
      <c r="BF377" s="57">
        <f t="shared" si="656"/>
        <v>0</v>
      </c>
      <c r="BG377" s="58">
        <f t="shared" si="657"/>
        <v>0</v>
      </c>
    </row>
    <row r="378" spans="1:60" s="12" customFormat="1" ht="14.45" customHeight="1" x14ac:dyDescent="0.25">
      <c r="P378" s="151"/>
      <c r="Q378" s="21"/>
      <c r="R378" s="17"/>
      <c r="S378" s="17"/>
      <c r="T378" s="17"/>
      <c r="U378" s="29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79"/>
      <c r="AH378" s="17"/>
      <c r="AI378" s="17"/>
      <c r="AJ378" s="23"/>
      <c r="AK378" s="23"/>
      <c r="AL378" s="23"/>
      <c r="AM378" s="23"/>
      <c r="AN378" s="23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  <c r="BD378" s="38"/>
      <c r="BE378" s="38"/>
      <c r="BF378" s="38"/>
      <c r="BG378" s="38"/>
    </row>
    <row r="379" spans="1:60" s="64" customFormat="1" ht="20.100000000000001" customHeight="1" x14ac:dyDescent="0.25">
      <c r="A379" s="64" t="s">
        <v>26</v>
      </c>
      <c r="M379" s="65"/>
      <c r="N379" s="65"/>
      <c r="O379" s="65"/>
      <c r="P379" s="151"/>
      <c r="Q379" s="66"/>
      <c r="R379" s="19"/>
      <c r="S379" s="19"/>
      <c r="T379" s="19"/>
      <c r="U379" s="30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80"/>
      <c r="AH379" s="19"/>
      <c r="AI379" s="19"/>
      <c r="AJ379" s="24"/>
      <c r="AK379" s="24"/>
      <c r="AL379" s="24"/>
      <c r="AM379" s="24"/>
      <c r="AN379" s="24"/>
      <c r="AO379" s="39"/>
      <c r="AP379" s="39"/>
      <c r="AQ379" s="39"/>
      <c r="AR379" s="39"/>
      <c r="AS379" s="39"/>
      <c r="AT379" s="39"/>
      <c r="AU379" s="39"/>
      <c r="AV379" s="39"/>
      <c r="AW379" s="39"/>
      <c r="AX379" s="39"/>
      <c r="AY379" s="39"/>
      <c r="AZ379" s="39"/>
      <c r="BA379" s="39"/>
      <c r="BB379" s="39"/>
      <c r="BC379" s="39"/>
      <c r="BD379" s="39"/>
      <c r="BE379" s="39"/>
      <c r="BF379" s="39"/>
      <c r="BG379" s="39"/>
    </row>
    <row r="380" spans="1:60" s="18" customFormat="1" ht="20.100000000000001" customHeight="1" x14ac:dyDescent="0.25">
      <c r="M380" s="12"/>
      <c r="N380" s="12"/>
      <c r="O380" s="12"/>
      <c r="P380" s="66"/>
      <c r="Q380" s="12"/>
      <c r="R380" s="19"/>
      <c r="S380" s="19"/>
      <c r="T380" s="19"/>
      <c r="U380" s="30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80"/>
      <c r="AH380" s="19"/>
      <c r="AI380" s="19"/>
      <c r="AJ380" s="24"/>
      <c r="AK380" s="24"/>
      <c r="AL380" s="24"/>
      <c r="AM380" s="24"/>
      <c r="AN380" s="24"/>
      <c r="AO380" s="39"/>
      <c r="AP380" s="39"/>
      <c r="AQ380" s="39"/>
      <c r="AR380" s="39"/>
      <c r="AS380" s="39"/>
      <c r="AT380" s="39"/>
      <c r="AU380" s="39"/>
      <c r="AV380" s="39"/>
      <c r="AW380" s="39"/>
      <c r="AX380" s="39"/>
      <c r="AY380" s="39"/>
      <c r="AZ380" s="39"/>
      <c r="BA380" s="39"/>
      <c r="BB380" s="39"/>
      <c r="BC380" s="39"/>
      <c r="BD380" s="39"/>
      <c r="BE380" s="39"/>
      <c r="BF380" s="39"/>
      <c r="BG380" s="39"/>
    </row>
    <row r="381" spans="1:60" s="11" customFormat="1" ht="10.15" customHeight="1" x14ac:dyDescent="0.25">
      <c r="M381" s="8"/>
      <c r="N381" s="8"/>
      <c r="O381" s="8"/>
      <c r="P381" s="151" t="s">
        <v>72</v>
      </c>
      <c r="Q381" s="21"/>
      <c r="R381" s="152" t="s">
        <v>36</v>
      </c>
      <c r="S381" s="152" t="s">
        <v>37</v>
      </c>
      <c r="T381" s="152" t="s">
        <v>38</v>
      </c>
      <c r="U381" s="27"/>
      <c r="V381" s="154" t="s">
        <v>7</v>
      </c>
      <c r="W381" s="154"/>
      <c r="X381" s="154"/>
      <c r="Y381" s="154"/>
      <c r="Z381" s="154"/>
      <c r="AA381" s="154"/>
      <c r="AB381" s="154"/>
      <c r="AC381" s="154"/>
      <c r="AD381" s="154"/>
      <c r="AE381" s="154"/>
      <c r="AF381" s="154"/>
      <c r="AG381" s="154"/>
      <c r="AH381" s="148" t="s">
        <v>8</v>
      </c>
      <c r="AI381" s="148"/>
      <c r="AJ381" s="149" t="s">
        <v>11</v>
      </c>
      <c r="AK381" s="150" t="s">
        <v>32</v>
      </c>
      <c r="AL381" s="167" t="s">
        <v>34</v>
      </c>
      <c r="AM381" s="168" t="s">
        <v>35</v>
      </c>
      <c r="AN381" s="59"/>
      <c r="AO381" s="37"/>
      <c r="AP381" s="37"/>
      <c r="AQ381" s="169"/>
      <c r="AR381" s="169"/>
      <c r="AS381" s="169"/>
      <c r="AT381" s="169"/>
      <c r="AU381" s="169"/>
      <c r="AV381" s="169"/>
      <c r="AW381" s="169"/>
      <c r="AX381" s="169"/>
      <c r="AY381" s="37"/>
      <c r="AZ381" s="37"/>
      <c r="BA381" s="37"/>
      <c r="BB381" s="37"/>
      <c r="BC381" s="37"/>
      <c r="BD381" s="37"/>
      <c r="BE381" s="41"/>
      <c r="BF381" s="41"/>
      <c r="BG381" s="41"/>
      <c r="BH381" s="10"/>
    </row>
    <row r="382" spans="1:60" s="11" customFormat="1" ht="16.5" customHeight="1" x14ac:dyDescent="0.25">
      <c r="A382" s="171" t="s">
        <v>69</v>
      </c>
      <c r="B382" s="171"/>
      <c r="C382" s="171"/>
      <c r="D382" s="171"/>
      <c r="E382" s="171"/>
      <c r="F382" s="171"/>
      <c r="G382" s="171"/>
      <c r="H382" s="171"/>
      <c r="I382" s="171"/>
      <c r="J382" s="171"/>
      <c r="K382" s="171"/>
      <c r="L382" s="171"/>
      <c r="M382" s="171"/>
      <c r="N382" s="171"/>
      <c r="O382" s="1"/>
      <c r="P382" s="151"/>
      <c r="Q382" s="21"/>
      <c r="R382" s="153"/>
      <c r="S382" s="153"/>
      <c r="T382" s="153"/>
      <c r="U382" s="27"/>
      <c r="V382" s="154"/>
      <c r="W382" s="154"/>
      <c r="X382" s="154"/>
      <c r="Y382" s="154"/>
      <c r="Z382" s="154"/>
      <c r="AA382" s="154"/>
      <c r="AB382" s="154"/>
      <c r="AC382" s="154"/>
      <c r="AD382" s="154"/>
      <c r="AE382" s="154"/>
      <c r="AF382" s="154"/>
      <c r="AG382" s="154"/>
      <c r="AH382" s="148"/>
      <c r="AI382" s="148"/>
      <c r="AJ382" s="149"/>
      <c r="AK382" s="150"/>
      <c r="AL382" s="167"/>
      <c r="AM382" s="168"/>
      <c r="AN382" s="59"/>
      <c r="AO382" s="164" t="s">
        <v>12</v>
      </c>
      <c r="AP382" s="165" t="s">
        <v>13</v>
      </c>
      <c r="AQ382" s="145" t="s">
        <v>14</v>
      </c>
      <c r="AR382" s="145"/>
      <c r="AS382" s="146" t="s">
        <v>15</v>
      </c>
      <c r="AT382" s="146"/>
      <c r="AU382" s="166" t="s">
        <v>16</v>
      </c>
      <c r="AV382" s="166"/>
      <c r="AW382" s="170" t="s">
        <v>17</v>
      </c>
      <c r="AX382" s="170"/>
      <c r="AY382" s="136" t="s">
        <v>18</v>
      </c>
      <c r="AZ382" s="137" t="s">
        <v>19</v>
      </c>
      <c r="BA382" s="142" t="s">
        <v>20</v>
      </c>
      <c r="BB382" s="114"/>
      <c r="BC382" s="143" t="s">
        <v>21</v>
      </c>
      <c r="BD382" s="144" t="s">
        <v>22</v>
      </c>
      <c r="BE382" s="138" t="s">
        <v>23</v>
      </c>
      <c r="BF382" s="138"/>
      <c r="BG382" s="138"/>
      <c r="BH382" s="1"/>
    </row>
    <row r="383" spans="1:60" s="11" customFormat="1" ht="10.15" customHeight="1" x14ac:dyDescent="0.25">
      <c r="A383" s="20"/>
      <c r="M383" s="8"/>
      <c r="N383" s="8"/>
      <c r="O383" s="8"/>
      <c r="P383" s="151"/>
      <c r="Q383" s="21"/>
      <c r="R383" s="153"/>
      <c r="S383" s="153"/>
      <c r="T383" s="153"/>
      <c r="U383" s="27"/>
      <c r="V383" s="154"/>
      <c r="W383" s="154"/>
      <c r="X383" s="154"/>
      <c r="Y383" s="154"/>
      <c r="Z383" s="154"/>
      <c r="AA383" s="154"/>
      <c r="AB383" s="154"/>
      <c r="AC383" s="154"/>
      <c r="AD383" s="154"/>
      <c r="AE383" s="154"/>
      <c r="AF383" s="154"/>
      <c r="AG383" s="154"/>
      <c r="AH383" s="148"/>
      <c r="AI383" s="148"/>
      <c r="AJ383" s="149"/>
      <c r="AK383" s="150"/>
      <c r="AL383" s="167"/>
      <c r="AM383" s="168"/>
      <c r="AN383" s="59"/>
      <c r="AO383" s="164"/>
      <c r="AP383" s="165"/>
      <c r="AQ383" s="40">
        <v>1</v>
      </c>
      <c r="AR383" s="40" t="s">
        <v>57</v>
      </c>
      <c r="AS383" s="40">
        <v>12</v>
      </c>
      <c r="AT383" s="53" t="s">
        <v>56</v>
      </c>
      <c r="AU383" s="40">
        <v>1</v>
      </c>
      <c r="AV383" s="40" t="s">
        <v>57</v>
      </c>
      <c r="AW383" s="40">
        <v>12</v>
      </c>
      <c r="AX383" s="53" t="s">
        <v>56</v>
      </c>
      <c r="AY383" s="136"/>
      <c r="AZ383" s="137"/>
      <c r="BA383" s="142"/>
      <c r="BB383" s="53" t="s">
        <v>58</v>
      </c>
      <c r="BC383" s="143"/>
      <c r="BD383" s="144"/>
      <c r="BE383" s="138"/>
      <c r="BF383" s="138"/>
      <c r="BG383" s="138"/>
      <c r="BH383" s="10"/>
    </row>
    <row r="384" spans="1:60" s="11" customFormat="1" ht="13.9" customHeight="1" x14ac:dyDescent="0.25">
      <c r="A384" s="67" t="s">
        <v>25</v>
      </c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2"/>
      <c r="P384" s="151"/>
      <c r="Q384" s="21"/>
      <c r="R384" s="153"/>
      <c r="S384" s="153"/>
      <c r="T384" s="153"/>
      <c r="U384" s="27"/>
      <c r="V384" s="154"/>
      <c r="W384" s="154"/>
      <c r="X384" s="154"/>
      <c r="Y384" s="154"/>
      <c r="Z384" s="154"/>
      <c r="AA384" s="154"/>
      <c r="AB384" s="154"/>
      <c r="AC384" s="154"/>
      <c r="AD384" s="154"/>
      <c r="AE384" s="154"/>
      <c r="AF384" s="154"/>
      <c r="AG384" s="154"/>
      <c r="AH384" s="148"/>
      <c r="AI384" s="148"/>
      <c r="AJ384" s="149"/>
      <c r="AK384" s="150"/>
      <c r="AL384" s="167"/>
      <c r="AM384" s="168"/>
      <c r="AN384" s="59"/>
      <c r="AO384" s="164"/>
      <c r="AP384" s="165"/>
      <c r="AQ384" s="41"/>
      <c r="AR384" s="40">
        <v>0.3</v>
      </c>
      <c r="AS384" s="41"/>
      <c r="AT384" s="40">
        <v>0.1</v>
      </c>
      <c r="AU384" s="41"/>
      <c r="AV384" s="40">
        <v>0.3</v>
      </c>
      <c r="AW384" s="41"/>
      <c r="AX384" s="40">
        <v>0.1</v>
      </c>
      <c r="AY384" s="136"/>
      <c r="AZ384" s="137"/>
      <c r="BA384" s="142"/>
      <c r="BB384" s="40">
        <v>0.3</v>
      </c>
      <c r="BC384" s="143"/>
      <c r="BD384" s="144"/>
      <c r="BE384" s="139" t="s">
        <v>59</v>
      </c>
      <c r="BF384" s="140" t="s">
        <v>60</v>
      </c>
      <c r="BG384" s="141" t="s">
        <v>24</v>
      </c>
      <c r="BH384" s="2"/>
    </row>
    <row r="385" spans="1:60" s="11" customFormat="1" ht="10.15" customHeight="1" x14ac:dyDescent="0.25">
      <c r="A385" s="3"/>
      <c r="M385" s="8"/>
      <c r="N385" s="8"/>
      <c r="O385" s="8"/>
      <c r="P385" s="151"/>
      <c r="Q385" s="21"/>
      <c r="R385" s="153"/>
      <c r="S385" s="153"/>
      <c r="T385" s="153"/>
      <c r="U385" s="27"/>
      <c r="V385" s="154"/>
      <c r="W385" s="154"/>
      <c r="X385" s="154"/>
      <c r="Y385" s="154"/>
      <c r="Z385" s="154"/>
      <c r="AA385" s="154"/>
      <c r="AB385" s="154"/>
      <c r="AC385" s="154"/>
      <c r="AD385" s="154"/>
      <c r="AE385" s="154"/>
      <c r="AF385" s="154"/>
      <c r="AG385" s="154"/>
      <c r="AH385" s="148"/>
      <c r="AI385" s="148"/>
      <c r="AJ385" s="149"/>
      <c r="AK385" s="150"/>
      <c r="AL385" s="167"/>
      <c r="AM385" s="168"/>
      <c r="AN385" s="59"/>
      <c r="AO385" s="164"/>
      <c r="AP385" s="165"/>
      <c r="AQ385" s="41"/>
      <c r="AR385" s="60">
        <v>0</v>
      </c>
      <c r="AS385" s="61"/>
      <c r="AT385" s="60">
        <v>0</v>
      </c>
      <c r="AU385" s="62"/>
      <c r="AV385" s="60">
        <v>0</v>
      </c>
      <c r="AW385" s="61"/>
      <c r="AX385" s="60">
        <v>0</v>
      </c>
      <c r="AY385" s="136"/>
      <c r="AZ385" s="137"/>
      <c r="BA385" s="142"/>
      <c r="BB385" s="60">
        <v>0</v>
      </c>
      <c r="BC385" s="143"/>
      <c r="BD385" s="144"/>
      <c r="BE385" s="139"/>
      <c r="BF385" s="140"/>
      <c r="BG385" s="141"/>
      <c r="BH385" s="10"/>
    </row>
    <row r="386" spans="1:60" s="11" customFormat="1" ht="130.9" customHeight="1" x14ac:dyDescent="0.25">
      <c r="A386" s="155" t="s">
        <v>0</v>
      </c>
      <c r="B386" s="156" t="s">
        <v>9</v>
      </c>
      <c r="C386" s="157"/>
      <c r="D386" s="157"/>
      <c r="E386" s="157"/>
      <c r="F386" s="157"/>
      <c r="G386" s="158"/>
      <c r="H386" s="68" t="s">
        <v>10</v>
      </c>
      <c r="I386" s="68" t="s">
        <v>30</v>
      </c>
      <c r="J386" s="68" t="s">
        <v>31</v>
      </c>
      <c r="K386" s="68" t="s">
        <v>33</v>
      </c>
      <c r="L386" s="68" t="s">
        <v>71</v>
      </c>
      <c r="M386" s="159" t="s">
        <v>1</v>
      </c>
      <c r="N386" s="159" t="s">
        <v>6</v>
      </c>
      <c r="O386" s="4"/>
      <c r="P386" s="151"/>
      <c r="Q386" s="21"/>
      <c r="R386" s="153"/>
      <c r="S386" s="153"/>
      <c r="T386" s="153"/>
      <c r="U386" s="27"/>
      <c r="V386" s="71" t="s">
        <v>53</v>
      </c>
      <c r="W386" s="59"/>
      <c r="X386" s="71" t="s">
        <v>54</v>
      </c>
      <c r="Y386" s="59"/>
      <c r="Z386" s="71" t="s">
        <v>40</v>
      </c>
      <c r="AA386" s="59"/>
      <c r="AB386" s="71" t="s">
        <v>43</v>
      </c>
      <c r="AC386" s="9"/>
      <c r="AD386" s="71" t="s">
        <v>55</v>
      </c>
      <c r="AE386" s="77"/>
      <c r="AF386" s="71" t="s">
        <v>68</v>
      </c>
      <c r="AG386" s="154" t="s">
        <v>65</v>
      </c>
      <c r="AH386" s="59"/>
      <c r="AI386" s="82" t="s">
        <v>44</v>
      </c>
      <c r="AJ386" s="92" t="s">
        <v>45</v>
      </c>
      <c r="AK386" s="90" t="s">
        <v>45</v>
      </c>
      <c r="AL386" s="88" t="s">
        <v>48</v>
      </c>
      <c r="AM386" s="94"/>
      <c r="AN386" s="96"/>
      <c r="AO386" s="40">
        <v>50</v>
      </c>
      <c r="AP386" s="40">
        <v>35</v>
      </c>
      <c r="AQ386" s="41">
        <v>27.5</v>
      </c>
      <c r="AR386" s="103">
        <f>AR384*AR385</f>
        <v>0</v>
      </c>
      <c r="AS386" s="41">
        <v>23.5</v>
      </c>
      <c r="AT386" s="46">
        <f>AT384*AT385</f>
        <v>0</v>
      </c>
      <c r="AU386" s="41">
        <v>20.5</v>
      </c>
      <c r="AV386" s="102">
        <f>AV384*AV385</f>
        <v>0</v>
      </c>
      <c r="AW386" s="41">
        <v>16.399999999999999</v>
      </c>
      <c r="AX386" s="43">
        <f>AX384*AX385</f>
        <v>0</v>
      </c>
      <c r="AY386" s="40">
        <v>10</v>
      </c>
      <c r="AZ386" s="40">
        <v>5</v>
      </c>
      <c r="BA386" s="40">
        <v>3</v>
      </c>
      <c r="BB386" s="51">
        <f>BB384*BB385</f>
        <v>0</v>
      </c>
      <c r="BC386" s="40">
        <v>2</v>
      </c>
      <c r="BD386" s="40">
        <v>1</v>
      </c>
      <c r="BE386" s="40">
        <v>1</v>
      </c>
      <c r="BF386" s="40">
        <v>2</v>
      </c>
      <c r="BG386" s="40">
        <v>3</v>
      </c>
      <c r="BH386" s="4"/>
    </row>
    <row r="387" spans="1:60" s="11" customFormat="1" ht="19.899999999999999" customHeight="1" x14ac:dyDescent="0.25">
      <c r="A387" s="155"/>
      <c r="B387" s="161" t="s">
        <v>7</v>
      </c>
      <c r="C387" s="162"/>
      <c r="D387" s="162"/>
      <c r="E387" s="162"/>
      <c r="F387" s="162"/>
      <c r="G387" s="163"/>
      <c r="H387" s="155" t="s">
        <v>8</v>
      </c>
      <c r="I387" s="155" t="s">
        <v>11</v>
      </c>
      <c r="J387" s="155" t="s">
        <v>32</v>
      </c>
      <c r="K387" s="155" t="s">
        <v>34</v>
      </c>
      <c r="L387" s="155" t="s">
        <v>35</v>
      </c>
      <c r="M387" s="160"/>
      <c r="N387" s="160"/>
      <c r="O387" s="4"/>
      <c r="P387" s="151"/>
      <c r="Q387" s="21"/>
      <c r="R387" s="153"/>
      <c r="S387" s="153"/>
      <c r="T387" s="153"/>
      <c r="U387" s="27"/>
      <c r="V387" s="75" t="s">
        <v>61</v>
      </c>
      <c r="W387" s="9"/>
      <c r="X387" s="75" t="s">
        <v>41</v>
      </c>
      <c r="Y387" s="9"/>
      <c r="Z387" s="75" t="s">
        <v>62</v>
      </c>
      <c r="AA387" s="9"/>
      <c r="AB387" s="75" t="s">
        <v>42</v>
      </c>
      <c r="AC387" s="9"/>
      <c r="AD387" s="75" t="s">
        <v>63</v>
      </c>
      <c r="AE387" s="77"/>
      <c r="AF387" s="71" t="s">
        <v>64</v>
      </c>
      <c r="AG387" s="154"/>
      <c r="AH387" s="9"/>
      <c r="AI387" s="82" t="s">
        <v>39</v>
      </c>
      <c r="AJ387" s="93" t="s">
        <v>46</v>
      </c>
      <c r="AK387" s="91" t="s">
        <v>47</v>
      </c>
      <c r="AL387" s="89" t="s">
        <v>49</v>
      </c>
      <c r="AM387" s="95" t="s">
        <v>50</v>
      </c>
      <c r="AN387" s="74"/>
      <c r="AO387" s="40"/>
      <c r="AP387" s="40"/>
      <c r="AQ387" s="41"/>
      <c r="AR387" s="85"/>
      <c r="AS387" s="41"/>
      <c r="AT387" s="85"/>
      <c r="AU387" s="41"/>
      <c r="AV387" s="85"/>
      <c r="AW387" s="41"/>
      <c r="AX387" s="85"/>
      <c r="AY387" s="40"/>
      <c r="AZ387" s="40"/>
      <c r="BA387" s="40"/>
      <c r="BB387" s="85"/>
      <c r="BC387" s="40"/>
      <c r="BD387" s="40"/>
      <c r="BE387" s="40"/>
      <c r="BF387" s="40"/>
      <c r="BG387" s="40"/>
      <c r="BH387" s="4"/>
    </row>
    <row r="388" spans="1:60" s="11" customFormat="1" ht="19.899999999999999" customHeight="1" x14ac:dyDescent="0.25">
      <c r="A388" s="155"/>
      <c r="B388" s="161" t="s">
        <v>27</v>
      </c>
      <c r="C388" s="162"/>
      <c r="D388" s="162"/>
      <c r="E388" s="162"/>
      <c r="F388" s="163"/>
      <c r="G388" s="155" t="s">
        <v>28</v>
      </c>
      <c r="H388" s="155"/>
      <c r="I388" s="155"/>
      <c r="J388" s="155"/>
      <c r="K388" s="155"/>
      <c r="L388" s="155"/>
      <c r="M388" s="160"/>
      <c r="N388" s="160"/>
      <c r="O388" s="4"/>
      <c r="P388" s="151"/>
      <c r="Q388" s="21"/>
      <c r="R388" s="153"/>
      <c r="S388" s="153"/>
      <c r="T388" s="153"/>
      <c r="U388" s="27"/>
      <c r="V388" s="76">
        <v>30</v>
      </c>
      <c r="W388" s="70"/>
      <c r="X388" s="76">
        <v>22.5</v>
      </c>
      <c r="Y388" s="70"/>
      <c r="Z388" s="76">
        <v>15</v>
      </c>
      <c r="AA388" s="70"/>
      <c r="AB388" s="76">
        <v>11.25</v>
      </c>
      <c r="AC388" s="72"/>
      <c r="AD388" s="76"/>
      <c r="AE388" s="59"/>
      <c r="AF388" s="59"/>
      <c r="AG388" s="154"/>
      <c r="AH388" s="9"/>
      <c r="AI388" s="82">
        <v>6</v>
      </c>
      <c r="AJ388" s="93" t="s">
        <v>66</v>
      </c>
      <c r="AK388" s="91" t="s">
        <v>66</v>
      </c>
      <c r="AL388" s="89" t="s">
        <v>67</v>
      </c>
      <c r="AM388" s="95" t="s">
        <v>51</v>
      </c>
      <c r="AN388" s="74"/>
      <c r="AO388" s="40"/>
      <c r="AP388" s="40"/>
      <c r="AQ388" s="41"/>
      <c r="AR388" s="85"/>
      <c r="AS388" s="41"/>
      <c r="AT388" s="85"/>
      <c r="AU388" s="41"/>
      <c r="AV388" s="85"/>
      <c r="AW388" s="41"/>
      <c r="AX388" s="85"/>
      <c r="AY388" s="40"/>
      <c r="AZ388" s="40"/>
      <c r="BA388" s="40"/>
      <c r="BB388" s="85"/>
      <c r="BC388" s="40"/>
      <c r="BD388" s="40"/>
      <c r="BE388" s="40"/>
      <c r="BF388" s="40"/>
      <c r="BG388" s="40"/>
      <c r="BH388" s="4"/>
    </row>
    <row r="389" spans="1:60" s="11" customFormat="1" ht="19.899999999999999" customHeight="1" x14ac:dyDescent="0.25">
      <c r="A389" s="155"/>
      <c r="B389" s="69" t="s">
        <v>2</v>
      </c>
      <c r="C389" s="69" t="s">
        <v>3</v>
      </c>
      <c r="D389" s="69" t="s">
        <v>4</v>
      </c>
      <c r="E389" s="69" t="s">
        <v>5</v>
      </c>
      <c r="F389" s="69" t="s">
        <v>29</v>
      </c>
      <c r="G389" s="155"/>
      <c r="H389" s="155"/>
      <c r="I389" s="155"/>
      <c r="J389" s="155"/>
      <c r="K389" s="155"/>
      <c r="L389" s="155"/>
      <c r="M389" s="160"/>
      <c r="N389" s="160"/>
      <c r="O389" s="4"/>
      <c r="P389" s="151"/>
      <c r="Q389" s="21"/>
      <c r="R389" s="153"/>
      <c r="S389" s="153"/>
      <c r="T389" s="153"/>
      <c r="U389" s="28"/>
      <c r="V389" s="73">
        <v>0.4</v>
      </c>
      <c r="W389" s="74"/>
      <c r="X389" s="73">
        <v>0.3</v>
      </c>
      <c r="Y389" s="74"/>
      <c r="Z389" s="73">
        <v>0.2</v>
      </c>
      <c r="AA389" s="74"/>
      <c r="AB389" s="74">
        <v>0.15</v>
      </c>
      <c r="AC389" s="74"/>
      <c r="AD389" s="73">
        <v>0.4</v>
      </c>
      <c r="AE389" s="26"/>
      <c r="AF389" s="73">
        <v>0.3</v>
      </c>
      <c r="AG389" s="154"/>
      <c r="AH389" s="9"/>
      <c r="AI389" s="83">
        <v>0.1</v>
      </c>
      <c r="AJ389" s="93">
        <v>4.5999999999999996</v>
      </c>
      <c r="AK389" s="91">
        <v>4.5999999999999996</v>
      </c>
      <c r="AL389" s="89" t="s">
        <v>70</v>
      </c>
      <c r="AM389" s="95" t="s">
        <v>52</v>
      </c>
      <c r="AN389" s="74"/>
      <c r="AO389" s="40"/>
      <c r="AP389" s="40"/>
      <c r="AQ389" s="41"/>
      <c r="AR389" s="85"/>
      <c r="AS389" s="41"/>
      <c r="AT389" s="85"/>
      <c r="AU389" s="41"/>
      <c r="AV389" s="85"/>
      <c r="AW389" s="41"/>
      <c r="AX389" s="85"/>
      <c r="AY389" s="40"/>
      <c r="AZ389" s="40"/>
      <c r="BA389" s="40"/>
      <c r="BB389" s="85"/>
      <c r="BC389" s="40"/>
      <c r="BD389" s="40"/>
      <c r="BE389" s="40"/>
      <c r="BF389" s="40"/>
      <c r="BG389" s="40"/>
      <c r="BH389" s="4"/>
    </row>
    <row r="390" spans="1:60" s="12" customFormat="1" ht="25.15" customHeight="1" x14ac:dyDescent="0.25">
      <c r="A390" s="63"/>
      <c r="B390" s="32">
        <f>V390</f>
        <v>0</v>
      </c>
      <c r="C390" s="32">
        <f>X390</f>
        <v>0</v>
      </c>
      <c r="D390" s="32">
        <f>Z390</f>
        <v>0</v>
      </c>
      <c r="E390" s="32">
        <f>AB390</f>
        <v>0</v>
      </c>
      <c r="F390" s="32">
        <f>AD390</f>
        <v>0</v>
      </c>
      <c r="G390" s="32">
        <f>AF390</f>
        <v>0</v>
      </c>
      <c r="H390" s="32">
        <f>AI390</f>
        <v>0</v>
      </c>
      <c r="I390" s="87">
        <f>AJ390</f>
        <v>0</v>
      </c>
      <c r="J390" s="86">
        <f>AK390</f>
        <v>0</v>
      </c>
      <c r="K390" s="87">
        <f>AL390</f>
        <v>0</v>
      </c>
      <c r="L390" s="33">
        <f>AM390</f>
        <v>0</v>
      </c>
      <c r="M390" s="34">
        <f>SUM(B390:L390)</f>
        <v>0</v>
      </c>
      <c r="N390" s="34"/>
      <c r="O390" s="7"/>
      <c r="P390" s="151"/>
      <c r="Q390" s="147"/>
      <c r="R390" s="107"/>
      <c r="S390" s="108"/>
      <c r="T390" s="112"/>
      <c r="U390" s="36">
        <v>0</v>
      </c>
      <c r="V390" s="84">
        <f>U390*V389</f>
        <v>0</v>
      </c>
      <c r="W390" s="36">
        <v>0</v>
      </c>
      <c r="X390" s="78">
        <f>W390*X389</f>
        <v>0</v>
      </c>
      <c r="Y390" s="36">
        <v>0</v>
      </c>
      <c r="Z390" s="78">
        <f>Y390*Z389</f>
        <v>0</v>
      </c>
      <c r="AA390" s="36">
        <v>0</v>
      </c>
      <c r="AB390" s="78">
        <f>AA390*AB389</f>
        <v>0</v>
      </c>
      <c r="AC390" s="36">
        <v>0</v>
      </c>
      <c r="AD390" s="78">
        <f>AC390*AD389</f>
        <v>0</v>
      </c>
      <c r="AE390" s="36">
        <v>0</v>
      </c>
      <c r="AF390" s="78">
        <f>AE390*AF389</f>
        <v>0</v>
      </c>
      <c r="AG390" s="98">
        <f>V390+X390+Z390+AB390+AD390+AF390</f>
        <v>0</v>
      </c>
      <c r="AH390" s="36">
        <v>0</v>
      </c>
      <c r="AI390" s="106">
        <f>AH390*AI389</f>
        <v>0</v>
      </c>
      <c r="AJ390" s="115">
        <v>0</v>
      </c>
      <c r="AK390" s="116">
        <v>0</v>
      </c>
      <c r="AL390" s="117">
        <v>0</v>
      </c>
      <c r="AM390" s="118">
        <v>0</v>
      </c>
      <c r="AN390" s="97"/>
      <c r="AO390" s="42">
        <f>(M390-L390)/100*50</f>
        <v>0</v>
      </c>
      <c r="AP390" s="99">
        <f>(M390-L390)/100*35</f>
        <v>0</v>
      </c>
      <c r="AQ390" s="104">
        <f>(M390-L390)/100*27.5</f>
        <v>0</v>
      </c>
      <c r="AR390" s="105">
        <f>(M390-L390)/100*AR386+AQ390</f>
        <v>0</v>
      </c>
      <c r="AS390" s="100">
        <f t="shared" ref="AS390:AS399" si="658">(M390-L390)/100*23.5</f>
        <v>0</v>
      </c>
      <c r="AT390" s="45">
        <f>(M390-L390)/100*AT386+AS390</f>
        <v>0</v>
      </c>
      <c r="AU390" s="101">
        <f>(M390-L390)/100*20.5</f>
        <v>0</v>
      </c>
      <c r="AV390" s="101">
        <f>(M390-L390)/100*AV386+AU390</f>
        <v>0</v>
      </c>
      <c r="AW390" s="44">
        <f>(M390-L390)/100*16.4</f>
        <v>0</v>
      </c>
      <c r="AX390" s="44">
        <f>(M390-L390)/100*AX386+AW390</f>
        <v>0</v>
      </c>
      <c r="AY390" s="48">
        <f>(M390-L390)/100*10</f>
        <v>0</v>
      </c>
      <c r="AZ390" s="47">
        <f>(M390-L390)/100*5</f>
        <v>0</v>
      </c>
      <c r="BA390" s="49">
        <f>(M390-L390)/100*3</f>
        <v>0</v>
      </c>
      <c r="BB390" s="52">
        <f>(M390-L390)/100*BB386</f>
        <v>0</v>
      </c>
      <c r="BC390" s="54">
        <f>(M390-L390)/100*2</f>
        <v>0</v>
      </c>
      <c r="BD390" s="55">
        <f>(M390-L390)/100*1</f>
        <v>0</v>
      </c>
      <c r="BE390" s="56">
        <f>(M390-L390)/100*1</f>
        <v>0</v>
      </c>
      <c r="BF390" s="57">
        <f>(M390-L390)/100*2</f>
        <v>0</v>
      </c>
      <c r="BG390" s="58">
        <f>(M390-L390)/100*3</f>
        <v>0</v>
      </c>
      <c r="BH390" s="5"/>
    </row>
    <row r="391" spans="1:60" s="12" customFormat="1" ht="25.15" customHeight="1" x14ac:dyDescent="0.25">
      <c r="A391" s="63"/>
      <c r="B391" s="32">
        <f t="shared" ref="B391:B399" si="659">V391</f>
        <v>0</v>
      </c>
      <c r="C391" s="32">
        <f t="shared" ref="C391:C399" si="660">X391</f>
        <v>0</v>
      </c>
      <c r="D391" s="32">
        <f t="shared" ref="D391:D399" si="661">Z391</f>
        <v>0</v>
      </c>
      <c r="E391" s="32">
        <f t="shared" ref="E391:E399" si="662">AB391</f>
        <v>0</v>
      </c>
      <c r="F391" s="32">
        <f t="shared" ref="F391:F399" si="663">AD391</f>
        <v>0</v>
      </c>
      <c r="G391" s="32">
        <f t="shared" ref="G391:G399" si="664">AF391</f>
        <v>0</v>
      </c>
      <c r="H391" s="32">
        <f t="shared" ref="H391:H399" si="665">AI391</f>
        <v>0</v>
      </c>
      <c r="I391" s="87">
        <f t="shared" ref="I391:I399" si="666">AJ391</f>
        <v>0</v>
      </c>
      <c r="J391" s="86">
        <f t="shared" ref="J391:J399" si="667">AK391</f>
        <v>0</v>
      </c>
      <c r="K391" s="87">
        <f t="shared" ref="K391:K399" si="668">AL391</f>
        <v>0</v>
      </c>
      <c r="L391" s="33">
        <f t="shared" ref="L391:L399" si="669">AM391</f>
        <v>0</v>
      </c>
      <c r="M391" s="34">
        <f t="shared" ref="M391:M399" si="670">SUM(B391:L391)</f>
        <v>0</v>
      </c>
      <c r="N391" s="34"/>
      <c r="O391" s="7"/>
      <c r="P391" s="151"/>
      <c r="Q391" s="147"/>
      <c r="R391" s="109"/>
      <c r="S391" s="113"/>
      <c r="T391" s="112"/>
      <c r="U391" s="36">
        <v>0</v>
      </c>
      <c r="V391" s="84">
        <f>U391*V389</f>
        <v>0</v>
      </c>
      <c r="W391" s="36">
        <v>0</v>
      </c>
      <c r="X391" s="78">
        <f>W391*X389</f>
        <v>0</v>
      </c>
      <c r="Y391" s="36">
        <v>0</v>
      </c>
      <c r="Z391" s="78">
        <f>Y391*Z389</f>
        <v>0</v>
      </c>
      <c r="AA391" s="36">
        <v>0</v>
      </c>
      <c r="AB391" s="78">
        <f>AA391*AB389</f>
        <v>0</v>
      </c>
      <c r="AC391" s="36">
        <v>0</v>
      </c>
      <c r="AD391" s="78">
        <f>AC391*AD389</f>
        <v>0</v>
      </c>
      <c r="AE391" s="36">
        <v>0</v>
      </c>
      <c r="AF391" s="78">
        <f>AE391*AF389</f>
        <v>0</v>
      </c>
      <c r="AG391" s="98">
        <f t="shared" ref="AG391:AG399" si="671">V391+X391+Z391+AB391+AD391+AF391</f>
        <v>0</v>
      </c>
      <c r="AH391" s="36">
        <v>0</v>
      </c>
      <c r="AI391" s="106">
        <f>AH391*AI389</f>
        <v>0</v>
      </c>
      <c r="AJ391" s="115">
        <v>0</v>
      </c>
      <c r="AK391" s="116">
        <v>0</v>
      </c>
      <c r="AL391" s="117">
        <v>0</v>
      </c>
      <c r="AM391" s="118">
        <v>0</v>
      </c>
      <c r="AN391" s="97"/>
      <c r="AO391" s="42">
        <f t="shared" ref="AO391:AO399" si="672">(M391-L391)/100*50</f>
        <v>0</v>
      </c>
      <c r="AP391" s="99">
        <f t="shared" ref="AP391:AP399" si="673">(M391-L391)/100*35</f>
        <v>0</v>
      </c>
      <c r="AQ391" s="104">
        <f t="shared" ref="AQ391:AQ399" si="674">(M391-L391)/100*27.5</f>
        <v>0</v>
      </c>
      <c r="AR391" s="105">
        <f t="shared" ref="AR391:AR399" si="675">(M391-L391)/100*AR387+AQ391</f>
        <v>0</v>
      </c>
      <c r="AS391" s="100">
        <f t="shared" si="658"/>
        <v>0</v>
      </c>
      <c r="AT391" s="45">
        <f t="shared" ref="AT391:AT399" si="676">(M391-L391)/100*AT387+AS391</f>
        <v>0</v>
      </c>
      <c r="AU391" s="101">
        <f t="shared" ref="AU391:AU399" si="677">(M391-L391)/100*20.5</f>
        <v>0</v>
      </c>
      <c r="AV391" s="101">
        <f t="shared" ref="AV391:AV399" si="678">(M391-L391)/100*AV387+AU391</f>
        <v>0</v>
      </c>
      <c r="AW391" s="44">
        <f t="shared" ref="AW391:AW399" si="679">(M391-L391)/100*16.4</f>
        <v>0</v>
      </c>
      <c r="AX391" s="44">
        <f t="shared" ref="AX391:AX399" si="680">(M391-L391)/100*AX387+AW391</f>
        <v>0</v>
      </c>
      <c r="AY391" s="48">
        <f t="shared" ref="AY391:AY399" si="681">(M391-L391)/100*10</f>
        <v>0</v>
      </c>
      <c r="AZ391" s="47">
        <f t="shared" ref="AZ391:AZ399" si="682">(M391-L391)/100*5</f>
        <v>0</v>
      </c>
      <c r="BA391" s="49">
        <f t="shared" ref="BA391:BA399" si="683">(M391-L391)/100*3</f>
        <v>0</v>
      </c>
      <c r="BB391" s="52">
        <f t="shared" ref="BB391:BB399" si="684">(M391-L391)/100*BB387</f>
        <v>0</v>
      </c>
      <c r="BC391" s="54">
        <f t="shared" ref="BC391:BC399" si="685">(M391-L391)/100*2</f>
        <v>0</v>
      </c>
      <c r="BD391" s="55">
        <f t="shared" ref="BD391:BD399" si="686">(M391-L391)/100*1</f>
        <v>0</v>
      </c>
      <c r="BE391" s="56">
        <f t="shared" ref="BE391:BE399" si="687">(M391-L391)/100*1</f>
        <v>0</v>
      </c>
      <c r="BF391" s="57">
        <f t="shared" ref="BF391:BF399" si="688">(M391-L391)/100*2</f>
        <v>0</v>
      </c>
      <c r="BG391" s="58">
        <f t="shared" ref="BG391:BG399" si="689">(M391-L391)/100*3</f>
        <v>0</v>
      </c>
      <c r="BH391" s="5"/>
    </row>
    <row r="392" spans="1:60" s="12" customFormat="1" ht="25.15" customHeight="1" x14ac:dyDescent="0.25">
      <c r="A392" s="63"/>
      <c r="B392" s="32">
        <f t="shared" si="659"/>
        <v>0</v>
      </c>
      <c r="C392" s="32">
        <f t="shared" si="660"/>
        <v>0</v>
      </c>
      <c r="D392" s="32">
        <f t="shared" si="661"/>
        <v>0</v>
      </c>
      <c r="E392" s="32">
        <f t="shared" si="662"/>
        <v>0</v>
      </c>
      <c r="F392" s="32">
        <f t="shared" si="663"/>
        <v>0</v>
      </c>
      <c r="G392" s="32">
        <f t="shared" si="664"/>
        <v>0</v>
      </c>
      <c r="H392" s="32">
        <f t="shared" si="665"/>
        <v>0</v>
      </c>
      <c r="I392" s="87">
        <f t="shared" si="666"/>
        <v>0</v>
      </c>
      <c r="J392" s="86">
        <f t="shared" si="667"/>
        <v>0</v>
      </c>
      <c r="K392" s="87">
        <f t="shared" si="668"/>
        <v>0</v>
      </c>
      <c r="L392" s="33">
        <f t="shared" si="669"/>
        <v>0</v>
      </c>
      <c r="M392" s="34">
        <f t="shared" si="670"/>
        <v>0</v>
      </c>
      <c r="N392" s="35"/>
      <c r="O392" s="6"/>
      <c r="P392" s="151"/>
      <c r="Q392" s="147"/>
      <c r="R392" s="107"/>
      <c r="S392" s="113"/>
      <c r="T392" s="112"/>
      <c r="U392" s="36">
        <v>0</v>
      </c>
      <c r="V392" s="84">
        <f>U392*V389</f>
        <v>0</v>
      </c>
      <c r="W392" s="36">
        <v>0</v>
      </c>
      <c r="X392" s="78">
        <f>W392*X389</f>
        <v>0</v>
      </c>
      <c r="Y392" s="36">
        <v>0</v>
      </c>
      <c r="Z392" s="78">
        <f>Y392*Z389</f>
        <v>0</v>
      </c>
      <c r="AA392" s="36">
        <v>0</v>
      </c>
      <c r="AB392" s="78">
        <f>AA392*AB389</f>
        <v>0</v>
      </c>
      <c r="AC392" s="36">
        <v>0</v>
      </c>
      <c r="AD392" s="78">
        <f>AC392*AD389</f>
        <v>0</v>
      </c>
      <c r="AE392" s="36">
        <v>0</v>
      </c>
      <c r="AF392" s="78">
        <f>AE392*AF389</f>
        <v>0</v>
      </c>
      <c r="AG392" s="98">
        <f t="shared" si="671"/>
        <v>0</v>
      </c>
      <c r="AH392" s="36">
        <v>0</v>
      </c>
      <c r="AI392" s="106">
        <f>AH392*AI389</f>
        <v>0</v>
      </c>
      <c r="AJ392" s="115">
        <v>0</v>
      </c>
      <c r="AK392" s="116">
        <v>0</v>
      </c>
      <c r="AL392" s="117">
        <v>0</v>
      </c>
      <c r="AM392" s="118">
        <v>0</v>
      </c>
      <c r="AN392" s="97"/>
      <c r="AO392" s="42">
        <f t="shared" si="672"/>
        <v>0</v>
      </c>
      <c r="AP392" s="99">
        <f t="shared" si="673"/>
        <v>0</v>
      </c>
      <c r="AQ392" s="104">
        <f t="shared" si="674"/>
        <v>0</v>
      </c>
      <c r="AR392" s="105">
        <f t="shared" si="675"/>
        <v>0</v>
      </c>
      <c r="AS392" s="100">
        <f t="shared" si="658"/>
        <v>0</v>
      </c>
      <c r="AT392" s="45">
        <f t="shared" si="676"/>
        <v>0</v>
      </c>
      <c r="AU392" s="101">
        <f t="shared" si="677"/>
        <v>0</v>
      </c>
      <c r="AV392" s="101">
        <f t="shared" si="678"/>
        <v>0</v>
      </c>
      <c r="AW392" s="44">
        <f t="shared" si="679"/>
        <v>0</v>
      </c>
      <c r="AX392" s="44">
        <f t="shared" si="680"/>
        <v>0</v>
      </c>
      <c r="AY392" s="48">
        <f t="shared" si="681"/>
        <v>0</v>
      </c>
      <c r="AZ392" s="47">
        <f t="shared" si="682"/>
        <v>0</v>
      </c>
      <c r="BA392" s="49">
        <f t="shared" si="683"/>
        <v>0</v>
      </c>
      <c r="BB392" s="52">
        <f t="shared" si="684"/>
        <v>0</v>
      </c>
      <c r="BC392" s="54">
        <f t="shared" si="685"/>
        <v>0</v>
      </c>
      <c r="BD392" s="55">
        <f t="shared" si="686"/>
        <v>0</v>
      </c>
      <c r="BE392" s="56">
        <f t="shared" si="687"/>
        <v>0</v>
      </c>
      <c r="BF392" s="57">
        <f t="shared" si="688"/>
        <v>0</v>
      </c>
      <c r="BG392" s="58">
        <f t="shared" si="689"/>
        <v>0</v>
      </c>
      <c r="BH392" s="5"/>
    </row>
    <row r="393" spans="1:60" s="12" customFormat="1" ht="25.15" customHeight="1" x14ac:dyDescent="0.25">
      <c r="A393" s="63"/>
      <c r="B393" s="32">
        <f t="shared" si="659"/>
        <v>0</v>
      </c>
      <c r="C393" s="32">
        <f t="shared" si="660"/>
        <v>0</v>
      </c>
      <c r="D393" s="32">
        <f t="shared" si="661"/>
        <v>0</v>
      </c>
      <c r="E393" s="32">
        <f t="shared" si="662"/>
        <v>0</v>
      </c>
      <c r="F393" s="32">
        <f t="shared" si="663"/>
        <v>0</v>
      </c>
      <c r="G393" s="32">
        <f t="shared" si="664"/>
        <v>0</v>
      </c>
      <c r="H393" s="32">
        <f t="shared" si="665"/>
        <v>0</v>
      </c>
      <c r="I393" s="87">
        <f t="shared" si="666"/>
        <v>0</v>
      </c>
      <c r="J393" s="86">
        <f t="shared" si="667"/>
        <v>0</v>
      </c>
      <c r="K393" s="87">
        <f t="shared" si="668"/>
        <v>0</v>
      </c>
      <c r="L393" s="33">
        <f t="shared" si="669"/>
        <v>0</v>
      </c>
      <c r="M393" s="34">
        <f t="shared" si="670"/>
        <v>0</v>
      </c>
      <c r="N393" s="35"/>
      <c r="O393" s="6"/>
      <c r="P393" s="151"/>
      <c r="Q393" s="147"/>
      <c r="R393" s="110"/>
      <c r="S393" s="111"/>
      <c r="T393" s="112"/>
      <c r="U393" s="36">
        <v>0</v>
      </c>
      <c r="V393" s="84">
        <f>U393*V389</f>
        <v>0</v>
      </c>
      <c r="W393" s="36">
        <v>0</v>
      </c>
      <c r="X393" s="78">
        <f>W393*X389</f>
        <v>0</v>
      </c>
      <c r="Y393" s="36">
        <v>0</v>
      </c>
      <c r="Z393" s="78">
        <f>Y393*Z389</f>
        <v>0</v>
      </c>
      <c r="AA393" s="36">
        <v>0</v>
      </c>
      <c r="AB393" s="78">
        <f>AA393*AB389</f>
        <v>0</v>
      </c>
      <c r="AC393" s="36">
        <v>0</v>
      </c>
      <c r="AD393" s="78">
        <f>AC393*AD389</f>
        <v>0</v>
      </c>
      <c r="AE393" s="36">
        <v>0</v>
      </c>
      <c r="AF393" s="78">
        <f>AE393*AF389</f>
        <v>0</v>
      </c>
      <c r="AG393" s="98">
        <f t="shared" si="671"/>
        <v>0</v>
      </c>
      <c r="AH393" s="36">
        <v>0</v>
      </c>
      <c r="AI393" s="106">
        <f>AH393*AI389</f>
        <v>0</v>
      </c>
      <c r="AJ393" s="115">
        <v>0</v>
      </c>
      <c r="AK393" s="116">
        <v>0</v>
      </c>
      <c r="AL393" s="117">
        <v>0</v>
      </c>
      <c r="AM393" s="118">
        <v>0</v>
      </c>
      <c r="AN393" s="97"/>
      <c r="AO393" s="42">
        <f t="shared" si="672"/>
        <v>0</v>
      </c>
      <c r="AP393" s="99">
        <f t="shared" si="673"/>
        <v>0</v>
      </c>
      <c r="AQ393" s="104">
        <f t="shared" si="674"/>
        <v>0</v>
      </c>
      <c r="AR393" s="105">
        <f t="shared" si="675"/>
        <v>0</v>
      </c>
      <c r="AS393" s="100">
        <f t="shared" si="658"/>
        <v>0</v>
      </c>
      <c r="AT393" s="45">
        <f t="shared" si="676"/>
        <v>0</v>
      </c>
      <c r="AU393" s="101">
        <f t="shared" si="677"/>
        <v>0</v>
      </c>
      <c r="AV393" s="101">
        <f t="shared" si="678"/>
        <v>0</v>
      </c>
      <c r="AW393" s="44">
        <f t="shared" si="679"/>
        <v>0</v>
      </c>
      <c r="AX393" s="44">
        <f t="shared" si="680"/>
        <v>0</v>
      </c>
      <c r="AY393" s="48">
        <f t="shared" si="681"/>
        <v>0</v>
      </c>
      <c r="AZ393" s="47">
        <f t="shared" si="682"/>
        <v>0</v>
      </c>
      <c r="BA393" s="49">
        <f t="shared" si="683"/>
        <v>0</v>
      </c>
      <c r="BB393" s="52">
        <f t="shared" si="684"/>
        <v>0</v>
      </c>
      <c r="BC393" s="54">
        <f t="shared" si="685"/>
        <v>0</v>
      </c>
      <c r="BD393" s="55">
        <f t="shared" si="686"/>
        <v>0</v>
      </c>
      <c r="BE393" s="56">
        <f t="shared" si="687"/>
        <v>0</v>
      </c>
      <c r="BF393" s="57">
        <f t="shared" si="688"/>
        <v>0</v>
      </c>
      <c r="BG393" s="58">
        <f t="shared" si="689"/>
        <v>0</v>
      </c>
      <c r="BH393" s="5"/>
    </row>
    <row r="394" spans="1:60" s="12" customFormat="1" ht="25.15" customHeight="1" x14ac:dyDescent="0.25">
      <c r="A394" s="63"/>
      <c r="B394" s="32">
        <f t="shared" si="659"/>
        <v>0</v>
      </c>
      <c r="C394" s="32">
        <f t="shared" si="660"/>
        <v>0</v>
      </c>
      <c r="D394" s="32">
        <f t="shared" si="661"/>
        <v>0</v>
      </c>
      <c r="E394" s="32">
        <f t="shared" si="662"/>
        <v>0</v>
      </c>
      <c r="F394" s="32">
        <f t="shared" si="663"/>
        <v>0</v>
      </c>
      <c r="G394" s="32">
        <f t="shared" si="664"/>
        <v>0</v>
      </c>
      <c r="H394" s="32">
        <f t="shared" si="665"/>
        <v>0</v>
      </c>
      <c r="I394" s="87">
        <f t="shared" si="666"/>
        <v>0</v>
      </c>
      <c r="J394" s="86">
        <f t="shared" si="667"/>
        <v>0</v>
      </c>
      <c r="K394" s="87">
        <f t="shared" si="668"/>
        <v>0</v>
      </c>
      <c r="L394" s="33">
        <f t="shared" si="669"/>
        <v>0</v>
      </c>
      <c r="M394" s="34">
        <f t="shared" si="670"/>
        <v>0</v>
      </c>
      <c r="N394" s="35"/>
      <c r="O394" s="6"/>
      <c r="P394" s="151"/>
      <c r="Q394" s="147"/>
      <c r="R394" s="107"/>
      <c r="S394" s="113"/>
      <c r="T394" s="112"/>
      <c r="U394" s="36">
        <v>0</v>
      </c>
      <c r="V394" s="84">
        <f>U394*V389</f>
        <v>0</v>
      </c>
      <c r="W394" s="36">
        <v>0</v>
      </c>
      <c r="X394" s="78">
        <f>W394*X389</f>
        <v>0</v>
      </c>
      <c r="Y394" s="36">
        <v>0</v>
      </c>
      <c r="Z394" s="78">
        <f>Y394*Z389</f>
        <v>0</v>
      </c>
      <c r="AA394" s="36">
        <v>0</v>
      </c>
      <c r="AB394" s="78">
        <f>AA394*AB389</f>
        <v>0</v>
      </c>
      <c r="AC394" s="36">
        <v>0</v>
      </c>
      <c r="AD394" s="78">
        <f>AC394*AD389</f>
        <v>0</v>
      </c>
      <c r="AE394" s="36">
        <v>0</v>
      </c>
      <c r="AF394" s="78">
        <f>AE394*AF389</f>
        <v>0</v>
      </c>
      <c r="AG394" s="98">
        <f t="shared" si="671"/>
        <v>0</v>
      </c>
      <c r="AH394" s="36">
        <v>0</v>
      </c>
      <c r="AI394" s="106">
        <f>AH394*AI389</f>
        <v>0</v>
      </c>
      <c r="AJ394" s="115">
        <v>0</v>
      </c>
      <c r="AK394" s="116">
        <v>0</v>
      </c>
      <c r="AL394" s="117">
        <v>0</v>
      </c>
      <c r="AM394" s="118">
        <v>0</v>
      </c>
      <c r="AN394" s="97"/>
      <c r="AO394" s="42">
        <f t="shared" si="672"/>
        <v>0</v>
      </c>
      <c r="AP394" s="99">
        <f t="shared" si="673"/>
        <v>0</v>
      </c>
      <c r="AQ394" s="104">
        <f t="shared" si="674"/>
        <v>0</v>
      </c>
      <c r="AR394" s="105">
        <f t="shared" si="675"/>
        <v>0</v>
      </c>
      <c r="AS394" s="100">
        <f t="shared" si="658"/>
        <v>0</v>
      </c>
      <c r="AT394" s="45">
        <f t="shared" si="676"/>
        <v>0</v>
      </c>
      <c r="AU394" s="101">
        <f t="shared" si="677"/>
        <v>0</v>
      </c>
      <c r="AV394" s="101">
        <f t="shared" si="678"/>
        <v>0</v>
      </c>
      <c r="AW394" s="44">
        <f t="shared" si="679"/>
        <v>0</v>
      </c>
      <c r="AX394" s="44">
        <f t="shared" si="680"/>
        <v>0</v>
      </c>
      <c r="AY394" s="48">
        <f t="shared" si="681"/>
        <v>0</v>
      </c>
      <c r="AZ394" s="47">
        <f t="shared" si="682"/>
        <v>0</v>
      </c>
      <c r="BA394" s="49">
        <f t="shared" si="683"/>
        <v>0</v>
      </c>
      <c r="BB394" s="52">
        <f t="shared" si="684"/>
        <v>0</v>
      </c>
      <c r="BC394" s="54">
        <f t="shared" si="685"/>
        <v>0</v>
      </c>
      <c r="BD394" s="55">
        <f t="shared" si="686"/>
        <v>0</v>
      </c>
      <c r="BE394" s="56">
        <f t="shared" si="687"/>
        <v>0</v>
      </c>
      <c r="BF394" s="57">
        <f t="shared" si="688"/>
        <v>0</v>
      </c>
      <c r="BG394" s="58">
        <f t="shared" si="689"/>
        <v>0</v>
      </c>
      <c r="BH394" s="5"/>
    </row>
    <row r="395" spans="1:60" s="12" customFormat="1" ht="25.15" customHeight="1" x14ac:dyDescent="0.25">
      <c r="A395" s="63"/>
      <c r="B395" s="32">
        <f t="shared" si="659"/>
        <v>0</v>
      </c>
      <c r="C395" s="32">
        <f t="shared" si="660"/>
        <v>0</v>
      </c>
      <c r="D395" s="32">
        <f t="shared" si="661"/>
        <v>0</v>
      </c>
      <c r="E395" s="32">
        <f t="shared" si="662"/>
        <v>0</v>
      </c>
      <c r="F395" s="32">
        <f t="shared" si="663"/>
        <v>0</v>
      </c>
      <c r="G395" s="32">
        <f t="shared" si="664"/>
        <v>0</v>
      </c>
      <c r="H395" s="32">
        <f t="shared" si="665"/>
        <v>0</v>
      </c>
      <c r="I395" s="87">
        <f t="shared" si="666"/>
        <v>0</v>
      </c>
      <c r="J395" s="86">
        <f t="shared" si="667"/>
        <v>0</v>
      </c>
      <c r="K395" s="87">
        <f t="shared" si="668"/>
        <v>0</v>
      </c>
      <c r="L395" s="33">
        <f t="shared" si="669"/>
        <v>0</v>
      </c>
      <c r="M395" s="34">
        <f t="shared" si="670"/>
        <v>0</v>
      </c>
      <c r="N395" s="35"/>
      <c r="O395" s="6"/>
      <c r="P395" s="151"/>
      <c r="Q395" s="147"/>
      <c r="R395" s="107"/>
      <c r="S395" s="113"/>
      <c r="T395" s="112"/>
      <c r="U395" s="36">
        <v>0</v>
      </c>
      <c r="V395" s="84">
        <f>U395*V390</f>
        <v>0</v>
      </c>
      <c r="W395" s="36">
        <v>0</v>
      </c>
      <c r="X395" s="78">
        <f>W395*X390</f>
        <v>0</v>
      </c>
      <c r="Y395" s="36">
        <v>0</v>
      </c>
      <c r="Z395" s="78">
        <f>Y395*Z390</f>
        <v>0</v>
      </c>
      <c r="AA395" s="36">
        <v>0</v>
      </c>
      <c r="AB395" s="78">
        <f>AA395*AB390</f>
        <v>0</v>
      </c>
      <c r="AC395" s="36">
        <v>0</v>
      </c>
      <c r="AD395" s="78">
        <f>AC395*AD390</f>
        <v>0</v>
      </c>
      <c r="AE395" s="36">
        <v>0</v>
      </c>
      <c r="AF395" s="78">
        <f>AE395*AF390</f>
        <v>0</v>
      </c>
      <c r="AG395" s="98">
        <f t="shared" si="671"/>
        <v>0</v>
      </c>
      <c r="AH395" s="36">
        <v>0</v>
      </c>
      <c r="AI395" s="106">
        <f>AH395*AI390</f>
        <v>0</v>
      </c>
      <c r="AJ395" s="115">
        <v>0</v>
      </c>
      <c r="AK395" s="116">
        <v>0</v>
      </c>
      <c r="AL395" s="117">
        <v>0</v>
      </c>
      <c r="AM395" s="118">
        <v>0</v>
      </c>
      <c r="AN395" s="97"/>
      <c r="AO395" s="42">
        <f t="shared" si="672"/>
        <v>0</v>
      </c>
      <c r="AP395" s="99">
        <f t="shared" si="673"/>
        <v>0</v>
      </c>
      <c r="AQ395" s="104">
        <f t="shared" si="674"/>
        <v>0</v>
      </c>
      <c r="AR395" s="105">
        <f t="shared" si="675"/>
        <v>0</v>
      </c>
      <c r="AS395" s="100">
        <f t="shared" si="658"/>
        <v>0</v>
      </c>
      <c r="AT395" s="45">
        <f t="shared" si="676"/>
        <v>0</v>
      </c>
      <c r="AU395" s="101">
        <f t="shared" si="677"/>
        <v>0</v>
      </c>
      <c r="AV395" s="101">
        <f t="shared" si="678"/>
        <v>0</v>
      </c>
      <c r="AW395" s="44">
        <f t="shared" si="679"/>
        <v>0</v>
      </c>
      <c r="AX395" s="44">
        <f t="shared" si="680"/>
        <v>0</v>
      </c>
      <c r="AY395" s="48">
        <f t="shared" si="681"/>
        <v>0</v>
      </c>
      <c r="AZ395" s="47">
        <f t="shared" si="682"/>
        <v>0</v>
      </c>
      <c r="BA395" s="49">
        <f t="shared" si="683"/>
        <v>0</v>
      </c>
      <c r="BB395" s="52">
        <f t="shared" si="684"/>
        <v>0</v>
      </c>
      <c r="BC395" s="54">
        <f t="shared" si="685"/>
        <v>0</v>
      </c>
      <c r="BD395" s="55">
        <f t="shared" si="686"/>
        <v>0</v>
      </c>
      <c r="BE395" s="56">
        <f t="shared" si="687"/>
        <v>0</v>
      </c>
      <c r="BF395" s="57">
        <f t="shared" si="688"/>
        <v>0</v>
      </c>
      <c r="BG395" s="58">
        <f t="shared" si="689"/>
        <v>0</v>
      </c>
      <c r="BH395" s="5"/>
    </row>
    <row r="396" spans="1:60" s="12" customFormat="1" ht="25.15" customHeight="1" x14ac:dyDescent="0.25">
      <c r="A396" s="63"/>
      <c r="B396" s="32">
        <f t="shared" si="659"/>
        <v>0</v>
      </c>
      <c r="C396" s="32">
        <f t="shared" si="660"/>
        <v>0</v>
      </c>
      <c r="D396" s="32">
        <f t="shared" si="661"/>
        <v>0</v>
      </c>
      <c r="E396" s="32">
        <f t="shared" si="662"/>
        <v>0</v>
      </c>
      <c r="F396" s="32">
        <f t="shared" si="663"/>
        <v>0</v>
      </c>
      <c r="G396" s="32">
        <f t="shared" si="664"/>
        <v>0</v>
      </c>
      <c r="H396" s="32">
        <f t="shared" si="665"/>
        <v>0</v>
      </c>
      <c r="I396" s="87">
        <f t="shared" si="666"/>
        <v>0</v>
      </c>
      <c r="J396" s="86">
        <f t="shared" si="667"/>
        <v>0</v>
      </c>
      <c r="K396" s="87">
        <f t="shared" si="668"/>
        <v>0</v>
      </c>
      <c r="L396" s="33">
        <f t="shared" si="669"/>
        <v>0</v>
      </c>
      <c r="M396" s="34">
        <f t="shared" si="670"/>
        <v>0</v>
      </c>
      <c r="N396" s="35"/>
      <c r="O396" s="6"/>
      <c r="P396" s="151"/>
      <c r="Q396" s="147"/>
      <c r="R396" s="107"/>
      <c r="S396" s="113"/>
      <c r="T396" s="112"/>
      <c r="U396" s="36">
        <v>0</v>
      </c>
      <c r="V396" s="84">
        <f>U396*V389</f>
        <v>0</v>
      </c>
      <c r="W396" s="36">
        <v>0</v>
      </c>
      <c r="X396" s="78">
        <f>W396*X389</f>
        <v>0</v>
      </c>
      <c r="Y396" s="36">
        <v>0</v>
      </c>
      <c r="Z396" s="78">
        <f>Y396*Z389</f>
        <v>0</v>
      </c>
      <c r="AA396" s="36">
        <v>0</v>
      </c>
      <c r="AB396" s="78">
        <f>AA396*AB389</f>
        <v>0</v>
      </c>
      <c r="AC396" s="36">
        <v>0</v>
      </c>
      <c r="AD396" s="78">
        <f>AC396*AD389</f>
        <v>0</v>
      </c>
      <c r="AE396" s="36">
        <v>0</v>
      </c>
      <c r="AF396" s="78">
        <f>AE396*AF389</f>
        <v>0</v>
      </c>
      <c r="AG396" s="98">
        <f t="shared" si="671"/>
        <v>0</v>
      </c>
      <c r="AH396" s="36">
        <v>0</v>
      </c>
      <c r="AI396" s="106">
        <f>AH396*AI389</f>
        <v>0</v>
      </c>
      <c r="AJ396" s="115">
        <v>0</v>
      </c>
      <c r="AK396" s="116">
        <v>0</v>
      </c>
      <c r="AL396" s="117">
        <v>0</v>
      </c>
      <c r="AM396" s="118">
        <v>0</v>
      </c>
      <c r="AN396" s="97"/>
      <c r="AO396" s="42">
        <f t="shared" si="672"/>
        <v>0</v>
      </c>
      <c r="AP396" s="99">
        <f t="shared" si="673"/>
        <v>0</v>
      </c>
      <c r="AQ396" s="104">
        <f t="shared" si="674"/>
        <v>0</v>
      </c>
      <c r="AR396" s="105">
        <f t="shared" si="675"/>
        <v>0</v>
      </c>
      <c r="AS396" s="100">
        <f t="shared" si="658"/>
        <v>0</v>
      </c>
      <c r="AT396" s="45">
        <f t="shared" si="676"/>
        <v>0</v>
      </c>
      <c r="AU396" s="101">
        <f t="shared" si="677"/>
        <v>0</v>
      </c>
      <c r="AV396" s="101">
        <f t="shared" si="678"/>
        <v>0</v>
      </c>
      <c r="AW396" s="44">
        <f t="shared" si="679"/>
        <v>0</v>
      </c>
      <c r="AX396" s="44">
        <f t="shared" si="680"/>
        <v>0</v>
      </c>
      <c r="AY396" s="48">
        <f t="shared" si="681"/>
        <v>0</v>
      </c>
      <c r="AZ396" s="47">
        <f t="shared" si="682"/>
        <v>0</v>
      </c>
      <c r="BA396" s="49">
        <f t="shared" si="683"/>
        <v>0</v>
      </c>
      <c r="BB396" s="52">
        <f t="shared" si="684"/>
        <v>0</v>
      </c>
      <c r="BC396" s="54">
        <f t="shared" si="685"/>
        <v>0</v>
      </c>
      <c r="BD396" s="55">
        <f t="shared" si="686"/>
        <v>0</v>
      </c>
      <c r="BE396" s="56">
        <f t="shared" si="687"/>
        <v>0</v>
      </c>
      <c r="BF396" s="57">
        <f t="shared" si="688"/>
        <v>0</v>
      </c>
      <c r="BG396" s="58">
        <f t="shared" si="689"/>
        <v>0</v>
      </c>
      <c r="BH396" s="5"/>
    </row>
    <row r="397" spans="1:60" s="12" customFormat="1" ht="25.15" customHeight="1" x14ac:dyDescent="0.25">
      <c r="A397" s="63"/>
      <c r="B397" s="32">
        <f t="shared" si="659"/>
        <v>0</v>
      </c>
      <c r="C397" s="32">
        <f t="shared" si="660"/>
        <v>0</v>
      </c>
      <c r="D397" s="32">
        <f t="shared" si="661"/>
        <v>0</v>
      </c>
      <c r="E397" s="32">
        <f t="shared" si="662"/>
        <v>0</v>
      </c>
      <c r="F397" s="32">
        <f t="shared" si="663"/>
        <v>0</v>
      </c>
      <c r="G397" s="32">
        <f t="shared" si="664"/>
        <v>0</v>
      </c>
      <c r="H397" s="32">
        <f t="shared" si="665"/>
        <v>0</v>
      </c>
      <c r="I397" s="87">
        <f t="shared" si="666"/>
        <v>0</v>
      </c>
      <c r="J397" s="86">
        <f t="shared" si="667"/>
        <v>0</v>
      </c>
      <c r="K397" s="87">
        <f t="shared" si="668"/>
        <v>0</v>
      </c>
      <c r="L397" s="33">
        <f t="shared" si="669"/>
        <v>0</v>
      </c>
      <c r="M397" s="34">
        <f t="shared" si="670"/>
        <v>0</v>
      </c>
      <c r="N397" s="35"/>
      <c r="O397" s="6"/>
      <c r="P397" s="151"/>
      <c r="Q397" s="21"/>
      <c r="R397" s="107"/>
      <c r="S397" s="113"/>
      <c r="T397" s="112"/>
      <c r="U397" s="36">
        <v>0</v>
      </c>
      <c r="V397" s="84">
        <f>U397*V389</f>
        <v>0</v>
      </c>
      <c r="W397" s="36">
        <v>0</v>
      </c>
      <c r="X397" s="78">
        <f>W397*X389</f>
        <v>0</v>
      </c>
      <c r="Y397" s="36">
        <v>0</v>
      </c>
      <c r="Z397" s="78">
        <f>Y397*Z389</f>
        <v>0</v>
      </c>
      <c r="AA397" s="36">
        <v>0</v>
      </c>
      <c r="AB397" s="78">
        <f>AA397*AB389</f>
        <v>0</v>
      </c>
      <c r="AC397" s="36">
        <v>0</v>
      </c>
      <c r="AD397" s="78">
        <f>AC397*AD389</f>
        <v>0</v>
      </c>
      <c r="AE397" s="36">
        <v>0</v>
      </c>
      <c r="AF397" s="78">
        <f>AE397*AF389</f>
        <v>0</v>
      </c>
      <c r="AG397" s="98">
        <f t="shared" si="671"/>
        <v>0</v>
      </c>
      <c r="AH397" s="36">
        <v>0</v>
      </c>
      <c r="AI397" s="106">
        <f>AH397*AI389</f>
        <v>0</v>
      </c>
      <c r="AJ397" s="115">
        <v>0</v>
      </c>
      <c r="AK397" s="116">
        <v>0</v>
      </c>
      <c r="AL397" s="117">
        <v>0</v>
      </c>
      <c r="AM397" s="118">
        <v>0</v>
      </c>
      <c r="AN397" s="97"/>
      <c r="AO397" s="42">
        <f t="shared" si="672"/>
        <v>0</v>
      </c>
      <c r="AP397" s="99">
        <f t="shared" si="673"/>
        <v>0</v>
      </c>
      <c r="AQ397" s="104">
        <f t="shared" si="674"/>
        <v>0</v>
      </c>
      <c r="AR397" s="105">
        <f t="shared" si="675"/>
        <v>0</v>
      </c>
      <c r="AS397" s="100">
        <f t="shared" si="658"/>
        <v>0</v>
      </c>
      <c r="AT397" s="45">
        <f t="shared" si="676"/>
        <v>0</v>
      </c>
      <c r="AU397" s="101">
        <f t="shared" si="677"/>
        <v>0</v>
      </c>
      <c r="AV397" s="101">
        <f t="shared" si="678"/>
        <v>0</v>
      </c>
      <c r="AW397" s="44">
        <f t="shared" si="679"/>
        <v>0</v>
      </c>
      <c r="AX397" s="44">
        <f t="shared" si="680"/>
        <v>0</v>
      </c>
      <c r="AY397" s="48">
        <f t="shared" si="681"/>
        <v>0</v>
      </c>
      <c r="AZ397" s="47">
        <f t="shared" si="682"/>
        <v>0</v>
      </c>
      <c r="BA397" s="49">
        <f t="shared" si="683"/>
        <v>0</v>
      </c>
      <c r="BB397" s="52">
        <f t="shared" si="684"/>
        <v>0</v>
      </c>
      <c r="BC397" s="54">
        <f t="shared" si="685"/>
        <v>0</v>
      </c>
      <c r="BD397" s="55">
        <f t="shared" si="686"/>
        <v>0</v>
      </c>
      <c r="BE397" s="56">
        <f t="shared" si="687"/>
        <v>0</v>
      </c>
      <c r="BF397" s="57">
        <f t="shared" si="688"/>
        <v>0</v>
      </c>
      <c r="BG397" s="58">
        <f t="shared" si="689"/>
        <v>0</v>
      </c>
      <c r="BH397" s="5"/>
    </row>
    <row r="398" spans="1:60" s="12" customFormat="1" ht="25.15" customHeight="1" x14ac:dyDescent="0.25">
      <c r="A398" s="63"/>
      <c r="B398" s="32">
        <f t="shared" si="659"/>
        <v>0</v>
      </c>
      <c r="C398" s="32">
        <f t="shared" si="660"/>
        <v>0</v>
      </c>
      <c r="D398" s="32">
        <f t="shared" si="661"/>
        <v>0</v>
      </c>
      <c r="E398" s="32">
        <f t="shared" si="662"/>
        <v>0</v>
      </c>
      <c r="F398" s="32">
        <f t="shared" si="663"/>
        <v>0</v>
      </c>
      <c r="G398" s="32">
        <f t="shared" si="664"/>
        <v>0</v>
      </c>
      <c r="H398" s="32">
        <f t="shared" si="665"/>
        <v>0</v>
      </c>
      <c r="I398" s="87">
        <f t="shared" si="666"/>
        <v>0</v>
      </c>
      <c r="J398" s="86">
        <f t="shared" si="667"/>
        <v>0</v>
      </c>
      <c r="K398" s="87">
        <f t="shared" si="668"/>
        <v>0</v>
      </c>
      <c r="L398" s="33">
        <f t="shared" si="669"/>
        <v>0</v>
      </c>
      <c r="M398" s="34">
        <f t="shared" si="670"/>
        <v>0</v>
      </c>
      <c r="N398" s="35"/>
      <c r="O398" s="6"/>
      <c r="P398" s="151"/>
      <c r="Q398" s="21"/>
      <c r="R398" s="107"/>
      <c r="S398" s="113"/>
      <c r="T398" s="112"/>
      <c r="U398" s="36">
        <v>0</v>
      </c>
      <c r="V398" s="84">
        <f>U398*V389</f>
        <v>0</v>
      </c>
      <c r="W398" s="36">
        <v>0</v>
      </c>
      <c r="X398" s="78">
        <f>W398*X389</f>
        <v>0</v>
      </c>
      <c r="Y398" s="36">
        <v>0</v>
      </c>
      <c r="Z398" s="78">
        <f>Y398*Z389</f>
        <v>0</v>
      </c>
      <c r="AA398" s="36">
        <v>0</v>
      </c>
      <c r="AB398" s="78">
        <f>AA398*AB389</f>
        <v>0</v>
      </c>
      <c r="AC398" s="36">
        <v>0</v>
      </c>
      <c r="AD398" s="78">
        <f>AC398*AD389</f>
        <v>0</v>
      </c>
      <c r="AE398" s="36">
        <v>0</v>
      </c>
      <c r="AF398" s="78">
        <f>AE398*AF389</f>
        <v>0</v>
      </c>
      <c r="AG398" s="98">
        <f t="shared" si="671"/>
        <v>0</v>
      </c>
      <c r="AH398" s="36">
        <v>0</v>
      </c>
      <c r="AI398" s="106">
        <f>AH398*AI389</f>
        <v>0</v>
      </c>
      <c r="AJ398" s="115">
        <v>0</v>
      </c>
      <c r="AK398" s="116">
        <v>0</v>
      </c>
      <c r="AL398" s="117">
        <v>0</v>
      </c>
      <c r="AM398" s="118">
        <v>0</v>
      </c>
      <c r="AN398" s="97"/>
      <c r="AO398" s="42">
        <f t="shared" si="672"/>
        <v>0</v>
      </c>
      <c r="AP398" s="99">
        <f t="shared" si="673"/>
        <v>0</v>
      </c>
      <c r="AQ398" s="104">
        <f t="shared" si="674"/>
        <v>0</v>
      </c>
      <c r="AR398" s="105">
        <f t="shared" si="675"/>
        <v>0</v>
      </c>
      <c r="AS398" s="100">
        <f t="shared" si="658"/>
        <v>0</v>
      </c>
      <c r="AT398" s="45">
        <f t="shared" si="676"/>
        <v>0</v>
      </c>
      <c r="AU398" s="101">
        <f t="shared" si="677"/>
        <v>0</v>
      </c>
      <c r="AV398" s="101">
        <f t="shared" si="678"/>
        <v>0</v>
      </c>
      <c r="AW398" s="44">
        <f t="shared" si="679"/>
        <v>0</v>
      </c>
      <c r="AX398" s="44">
        <f t="shared" si="680"/>
        <v>0</v>
      </c>
      <c r="AY398" s="48">
        <f t="shared" si="681"/>
        <v>0</v>
      </c>
      <c r="AZ398" s="47">
        <f t="shared" si="682"/>
        <v>0</v>
      </c>
      <c r="BA398" s="49">
        <f t="shared" si="683"/>
        <v>0</v>
      </c>
      <c r="BB398" s="52">
        <f t="shared" si="684"/>
        <v>0</v>
      </c>
      <c r="BC398" s="54">
        <f t="shared" si="685"/>
        <v>0</v>
      </c>
      <c r="BD398" s="55">
        <f t="shared" si="686"/>
        <v>0</v>
      </c>
      <c r="BE398" s="56">
        <f t="shared" si="687"/>
        <v>0</v>
      </c>
      <c r="BF398" s="57">
        <f t="shared" si="688"/>
        <v>0</v>
      </c>
      <c r="BG398" s="58">
        <f t="shared" si="689"/>
        <v>0</v>
      </c>
      <c r="BH398" s="5"/>
    </row>
    <row r="399" spans="1:60" s="12" customFormat="1" ht="25.15" customHeight="1" x14ac:dyDescent="0.25">
      <c r="A399" s="63"/>
      <c r="B399" s="32">
        <f t="shared" si="659"/>
        <v>0</v>
      </c>
      <c r="C399" s="32">
        <f t="shared" si="660"/>
        <v>0</v>
      </c>
      <c r="D399" s="32">
        <f t="shared" si="661"/>
        <v>0</v>
      </c>
      <c r="E399" s="32">
        <f t="shared" si="662"/>
        <v>0</v>
      </c>
      <c r="F399" s="32">
        <f t="shared" si="663"/>
        <v>0</v>
      </c>
      <c r="G399" s="32">
        <f t="shared" si="664"/>
        <v>0</v>
      </c>
      <c r="H399" s="32">
        <f t="shared" si="665"/>
        <v>0</v>
      </c>
      <c r="I399" s="87">
        <f t="shared" si="666"/>
        <v>0</v>
      </c>
      <c r="J399" s="86">
        <f t="shared" si="667"/>
        <v>0</v>
      </c>
      <c r="K399" s="87">
        <f t="shared" si="668"/>
        <v>0</v>
      </c>
      <c r="L399" s="33">
        <f t="shared" si="669"/>
        <v>0</v>
      </c>
      <c r="M399" s="34">
        <f t="shared" si="670"/>
        <v>0</v>
      </c>
      <c r="N399" s="35"/>
      <c r="O399" s="16"/>
      <c r="P399" s="151"/>
      <c r="Q399" s="21"/>
      <c r="R399" s="110"/>
      <c r="S399" s="111"/>
      <c r="T399" s="112"/>
      <c r="U399" s="36">
        <v>0</v>
      </c>
      <c r="V399" s="84">
        <f>U399*V389</f>
        <v>0</v>
      </c>
      <c r="W399" s="36">
        <v>0</v>
      </c>
      <c r="X399" s="78">
        <f>W399*X389</f>
        <v>0</v>
      </c>
      <c r="Y399" s="36">
        <v>0</v>
      </c>
      <c r="Z399" s="78">
        <f>Y399*Z389</f>
        <v>0</v>
      </c>
      <c r="AA399" s="36">
        <v>0</v>
      </c>
      <c r="AB399" s="78">
        <f>AA399*AB389</f>
        <v>0</v>
      </c>
      <c r="AC399" s="36">
        <v>0</v>
      </c>
      <c r="AD399" s="78">
        <f>AC399*AD389</f>
        <v>0</v>
      </c>
      <c r="AE399" s="36">
        <v>0</v>
      </c>
      <c r="AF399" s="78">
        <f>AE399*AF389</f>
        <v>0</v>
      </c>
      <c r="AG399" s="98">
        <f t="shared" si="671"/>
        <v>0</v>
      </c>
      <c r="AH399" s="36">
        <v>0</v>
      </c>
      <c r="AI399" s="106">
        <f>AH399*AI389</f>
        <v>0</v>
      </c>
      <c r="AJ399" s="115">
        <v>0</v>
      </c>
      <c r="AK399" s="116">
        <v>0</v>
      </c>
      <c r="AL399" s="117">
        <v>0</v>
      </c>
      <c r="AM399" s="118">
        <v>0</v>
      </c>
      <c r="AN399" s="97"/>
      <c r="AO399" s="42">
        <f t="shared" si="672"/>
        <v>0</v>
      </c>
      <c r="AP399" s="99">
        <f t="shared" si="673"/>
        <v>0</v>
      </c>
      <c r="AQ399" s="104">
        <f t="shared" si="674"/>
        <v>0</v>
      </c>
      <c r="AR399" s="105">
        <f t="shared" si="675"/>
        <v>0</v>
      </c>
      <c r="AS399" s="100">
        <f t="shared" si="658"/>
        <v>0</v>
      </c>
      <c r="AT399" s="45">
        <f t="shared" si="676"/>
        <v>0</v>
      </c>
      <c r="AU399" s="101">
        <f t="shared" si="677"/>
        <v>0</v>
      </c>
      <c r="AV399" s="101">
        <f t="shared" si="678"/>
        <v>0</v>
      </c>
      <c r="AW399" s="44">
        <f t="shared" si="679"/>
        <v>0</v>
      </c>
      <c r="AX399" s="44">
        <f t="shared" si="680"/>
        <v>0</v>
      </c>
      <c r="AY399" s="48">
        <f t="shared" si="681"/>
        <v>0</v>
      </c>
      <c r="AZ399" s="47">
        <f t="shared" si="682"/>
        <v>0</v>
      </c>
      <c r="BA399" s="49">
        <f t="shared" si="683"/>
        <v>0</v>
      </c>
      <c r="BB399" s="52">
        <f t="shared" si="684"/>
        <v>0</v>
      </c>
      <c r="BC399" s="54">
        <f t="shared" si="685"/>
        <v>0</v>
      </c>
      <c r="BD399" s="55">
        <f t="shared" si="686"/>
        <v>0</v>
      </c>
      <c r="BE399" s="56">
        <f t="shared" si="687"/>
        <v>0</v>
      </c>
      <c r="BF399" s="57">
        <f t="shared" si="688"/>
        <v>0</v>
      </c>
      <c r="BG399" s="58">
        <f t="shared" si="689"/>
        <v>0</v>
      </c>
    </row>
    <row r="400" spans="1:60" s="12" customFormat="1" ht="14.45" customHeight="1" x14ac:dyDescent="0.25">
      <c r="P400" s="151"/>
      <c r="Q400" s="21"/>
      <c r="R400" s="17"/>
      <c r="S400" s="17"/>
      <c r="T400" s="17"/>
      <c r="U400" s="29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79"/>
      <c r="AH400" s="17"/>
      <c r="AI400" s="17"/>
      <c r="AJ400" s="23"/>
      <c r="AK400" s="23"/>
      <c r="AL400" s="23"/>
      <c r="AM400" s="23"/>
      <c r="AN400" s="23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  <c r="BA400" s="38"/>
      <c r="BB400" s="38"/>
      <c r="BC400" s="38"/>
      <c r="BD400" s="38"/>
      <c r="BE400" s="38"/>
      <c r="BF400" s="38"/>
      <c r="BG400" s="38"/>
    </row>
    <row r="401" spans="1:60" s="64" customFormat="1" ht="20.100000000000001" customHeight="1" x14ac:dyDescent="0.25">
      <c r="A401" s="64" t="s">
        <v>26</v>
      </c>
      <c r="M401" s="65"/>
      <c r="N401" s="65"/>
      <c r="O401" s="65"/>
      <c r="P401" s="151"/>
      <c r="Q401" s="66"/>
      <c r="R401" s="19"/>
      <c r="S401" s="19"/>
      <c r="T401" s="19"/>
      <c r="U401" s="30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80"/>
      <c r="AH401" s="19"/>
      <c r="AI401" s="19"/>
      <c r="AJ401" s="24"/>
      <c r="AK401" s="24"/>
      <c r="AL401" s="24"/>
      <c r="AM401" s="24"/>
      <c r="AN401" s="24"/>
      <c r="AO401" s="39"/>
      <c r="AP401" s="39"/>
      <c r="AQ401" s="39"/>
      <c r="AR401" s="39"/>
      <c r="AS401" s="39"/>
      <c r="AT401" s="39"/>
      <c r="AU401" s="39"/>
      <c r="AV401" s="39"/>
      <c r="AW401" s="39"/>
      <c r="AX401" s="39"/>
      <c r="AY401" s="39"/>
      <c r="AZ401" s="39"/>
      <c r="BA401" s="39"/>
      <c r="BB401" s="39"/>
      <c r="BC401" s="39"/>
      <c r="BD401" s="39"/>
      <c r="BE401" s="39"/>
      <c r="BF401" s="39"/>
      <c r="BG401" s="39"/>
    </row>
    <row r="402" spans="1:60" s="18" customFormat="1" ht="20.100000000000001" customHeight="1" x14ac:dyDescent="0.25">
      <c r="M402" s="12"/>
      <c r="N402" s="12"/>
      <c r="O402" s="12"/>
      <c r="P402" s="66"/>
      <c r="Q402" s="12"/>
      <c r="R402" s="19"/>
      <c r="S402" s="19"/>
      <c r="T402" s="19"/>
      <c r="U402" s="30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80"/>
      <c r="AH402" s="19"/>
      <c r="AI402" s="19"/>
      <c r="AJ402" s="24"/>
      <c r="AK402" s="24"/>
      <c r="AL402" s="24"/>
      <c r="AM402" s="24"/>
      <c r="AN402" s="24"/>
      <c r="AO402" s="39"/>
      <c r="AP402" s="39"/>
      <c r="AQ402" s="39"/>
      <c r="AR402" s="39"/>
      <c r="AS402" s="39"/>
      <c r="AT402" s="39"/>
      <c r="AU402" s="39"/>
      <c r="AV402" s="39"/>
      <c r="AW402" s="39"/>
      <c r="AX402" s="39"/>
      <c r="AY402" s="39"/>
      <c r="AZ402" s="39"/>
      <c r="BA402" s="39"/>
      <c r="BB402" s="39"/>
      <c r="BC402" s="39"/>
      <c r="BD402" s="39"/>
      <c r="BE402" s="39"/>
      <c r="BF402" s="39"/>
      <c r="BG402" s="39"/>
    </row>
    <row r="403" spans="1:60" s="11" customFormat="1" ht="10.15" customHeight="1" x14ac:dyDescent="0.25">
      <c r="M403" s="8"/>
      <c r="N403" s="8"/>
      <c r="O403" s="8"/>
      <c r="P403" s="151" t="s">
        <v>72</v>
      </c>
      <c r="Q403" s="21"/>
      <c r="R403" s="152" t="s">
        <v>36</v>
      </c>
      <c r="S403" s="152" t="s">
        <v>37</v>
      </c>
      <c r="T403" s="152" t="s">
        <v>38</v>
      </c>
      <c r="U403" s="27"/>
      <c r="V403" s="154" t="s">
        <v>7</v>
      </c>
      <c r="W403" s="154"/>
      <c r="X403" s="154"/>
      <c r="Y403" s="154"/>
      <c r="Z403" s="154"/>
      <c r="AA403" s="154"/>
      <c r="AB403" s="154"/>
      <c r="AC403" s="154"/>
      <c r="AD403" s="154"/>
      <c r="AE403" s="154"/>
      <c r="AF403" s="154"/>
      <c r="AG403" s="154"/>
      <c r="AH403" s="148" t="s">
        <v>8</v>
      </c>
      <c r="AI403" s="148"/>
      <c r="AJ403" s="149" t="s">
        <v>11</v>
      </c>
      <c r="AK403" s="150" t="s">
        <v>32</v>
      </c>
      <c r="AL403" s="167" t="s">
        <v>34</v>
      </c>
      <c r="AM403" s="168" t="s">
        <v>35</v>
      </c>
      <c r="AN403" s="59"/>
      <c r="AO403" s="37"/>
      <c r="AP403" s="37"/>
      <c r="AQ403" s="169"/>
      <c r="AR403" s="169"/>
      <c r="AS403" s="169"/>
      <c r="AT403" s="169"/>
      <c r="AU403" s="169"/>
      <c r="AV403" s="169"/>
      <c r="AW403" s="169"/>
      <c r="AX403" s="169"/>
      <c r="AY403" s="37"/>
      <c r="AZ403" s="37"/>
      <c r="BA403" s="37"/>
      <c r="BB403" s="37"/>
      <c r="BC403" s="37"/>
      <c r="BD403" s="37"/>
      <c r="BE403" s="41"/>
      <c r="BF403" s="41"/>
      <c r="BG403" s="41"/>
      <c r="BH403" s="10"/>
    </row>
    <row r="404" spans="1:60" s="11" customFormat="1" ht="16.5" customHeight="1" x14ac:dyDescent="0.25">
      <c r="A404" s="171" t="s">
        <v>69</v>
      </c>
      <c r="B404" s="171"/>
      <c r="C404" s="171"/>
      <c r="D404" s="171"/>
      <c r="E404" s="171"/>
      <c r="F404" s="171"/>
      <c r="G404" s="171"/>
      <c r="H404" s="171"/>
      <c r="I404" s="171"/>
      <c r="J404" s="171"/>
      <c r="K404" s="171"/>
      <c r="L404" s="171"/>
      <c r="M404" s="171"/>
      <c r="N404" s="171"/>
      <c r="O404" s="1"/>
      <c r="P404" s="151"/>
      <c r="Q404" s="21"/>
      <c r="R404" s="153"/>
      <c r="S404" s="153"/>
      <c r="T404" s="153"/>
      <c r="U404" s="27"/>
      <c r="V404" s="154"/>
      <c r="W404" s="154"/>
      <c r="X404" s="154"/>
      <c r="Y404" s="154"/>
      <c r="Z404" s="154"/>
      <c r="AA404" s="154"/>
      <c r="AB404" s="154"/>
      <c r="AC404" s="154"/>
      <c r="AD404" s="154"/>
      <c r="AE404" s="154"/>
      <c r="AF404" s="154"/>
      <c r="AG404" s="154"/>
      <c r="AH404" s="148"/>
      <c r="AI404" s="148"/>
      <c r="AJ404" s="149"/>
      <c r="AK404" s="150"/>
      <c r="AL404" s="167"/>
      <c r="AM404" s="168"/>
      <c r="AN404" s="59"/>
      <c r="AO404" s="164" t="s">
        <v>12</v>
      </c>
      <c r="AP404" s="165" t="s">
        <v>13</v>
      </c>
      <c r="AQ404" s="145" t="s">
        <v>14</v>
      </c>
      <c r="AR404" s="145"/>
      <c r="AS404" s="146" t="s">
        <v>15</v>
      </c>
      <c r="AT404" s="146"/>
      <c r="AU404" s="166" t="s">
        <v>16</v>
      </c>
      <c r="AV404" s="166"/>
      <c r="AW404" s="170" t="s">
        <v>17</v>
      </c>
      <c r="AX404" s="170"/>
      <c r="AY404" s="136" t="s">
        <v>18</v>
      </c>
      <c r="AZ404" s="137" t="s">
        <v>19</v>
      </c>
      <c r="BA404" s="142" t="s">
        <v>20</v>
      </c>
      <c r="BB404" s="114"/>
      <c r="BC404" s="143" t="s">
        <v>21</v>
      </c>
      <c r="BD404" s="144" t="s">
        <v>22</v>
      </c>
      <c r="BE404" s="138" t="s">
        <v>23</v>
      </c>
      <c r="BF404" s="138"/>
      <c r="BG404" s="138"/>
      <c r="BH404" s="1"/>
    </row>
    <row r="405" spans="1:60" s="11" customFormat="1" ht="10.15" customHeight="1" x14ac:dyDescent="0.25">
      <c r="A405" s="20"/>
      <c r="M405" s="8"/>
      <c r="N405" s="8"/>
      <c r="O405" s="8"/>
      <c r="P405" s="151"/>
      <c r="Q405" s="21"/>
      <c r="R405" s="153"/>
      <c r="S405" s="153"/>
      <c r="T405" s="153"/>
      <c r="U405" s="27"/>
      <c r="V405" s="154"/>
      <c r="W405" s="154"/>
      <c r="X405" s="154"/>
      <c r="Y405" s="154"/>
      <c r="Z405" s="154"/>
      <c r="AA405" s="154"/>
      <c r="AB405" s="154"/>
      <c r="AC405" s="154"/>
      <c r="AD405" s="154"/>
      <c r="AE405" s="154"/>
      <c r="AF405" s="154"/>
      <c r="AG405" s="154"/>
      <c r="AH405" s="148"/>
      <c r="AI405" s="148"/>
      <c r="AJ405" s="149"/>
      <c r="AK405" s="150"/>
      <c r="AL405" s="167"/>
      <c r="AM405" s="168"/>
      <c r="AN405" s="59"/>
      <c r="AO405" s="164"/>
      <c r="AP405" s="165"/>
      <c r="AQ405" s="40">
        <v>1</v>
      </c>
      <c r="AR405" s="40" t="s">
        <v>57</v>
      </c>
      <c r="AS405" s="40">
        <v>12</v>
      </c>
      <c r="AT405" s="53" t="s">
        <v>56</v>
      </c>
      <c r="AU405" s="40">
        <v>1</v>
      </c>
      <c r="AV405" s="40" t="s">
        <v>57</v>
      </c>
      <c r="AW405" s="40">
        <v>12</v>
      </c>
      <c r="AX405" s="53" t="s">
        <v>56</v>
      </c>
      <c r="AY405" s="136"/>
      <c r="AZ405" s="137"/>
      <c r="BA405" s="142"/>
      <c r="BB405" s="53" t="s">
        <v>58</v>
      </c>
      <c r="BC405" s="143"/>
      <c r="BD405" s="144"/>
      <c r="BE405" s="138"/>
      <c r="BF405" s="138"/>
      <c r="BG405" s="138"/>
      <c r="BH405" s="10"/>
    </row>
    <row r="406" spans="1:60" s="11" customFormat="1" ht="13.9" customHeight="1" x14ac:dyDescent="0.25">
      <c r="A406" s="67" t="s">
        <v>25</v>
      </c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2"/>
      <c r="P406" s="151"/>
      <c r="Q406" s="21"/>
      <c r="R406" s="153"/>
      <c r="S406" s="153"/>
      <c r="T406" s="153"/>
      <c r="U406" s="27"/>
      <c r="V406" s="154"/>
      <c r="W406" s="154"/>
      <c r="X406" s="154"/>
      <c r="Y406" s="154"/>
      <c r="Z406" s="154"/>
      <c r="AA406" s="154"/>
      <c r="AB406" s="154"/>
      <c r="AC406" s="154"/>
      <c r="AD406" s="154"/>
      <c r="AE406" s="154"/>
      <c r="AF406" s="154"/>
      <c r="AG406" s="154"/>
      <c r="AH406" s="148"/>
      <c r="AI406" s="148"/>
      <c r="AJ406" s="149"/>
      <c r="AK406" s="150"/>
      <c r="AL406" s="167"/>
      <c r="AM406" s="168"/>
      <c r="AN406" s="59"/>
      <c r="AO406" s="164"/>
      <c r="AP406" s="165"/>
      <c r="AQ406" s="41"/>
      <c r="AR406" s="40">
        <v>0.3</v>
      </c>
      <c r="AS406" s="41"/>
      <c r="AT406" s="40">
        <v>0.1</v>
      </c>
      <c r="AU406" s="41"/>
      <c r="AV406" s="40">
        <v>0.3</v>
      </c>
      <c r="AW406" s="41"/>
      <c r="AX406" s="40">
        <v>0.1</v>
      </c>
      <c r="AY406" s="136"/>
      <c r="AZ406" s="137"/>
      <c r="BA406" s="142"/>
      <c r="BB406" s="40">
        <v>0.3</v>
      </c>
      <c r="BC406" s="143"/>
      <c r="BD406" s="144"/>
      <c r="BE406" s="139" t="s">
        <v>59</v>
      </c>
      <c r="BF406" s="140" t="s">
        <v>60</v>
      </c>
      <c r="BG406" s="141" t="s">
        <v>24</v>
      </c>
      <c r="BH406" s="2"/>
    </row>
    <row r="407" spans="1:60" s="11" customFormat="1" ht="10.15" customHeight="1" x14ac:dyDescent="0.25">
      <c r="A407" s="3"/>
      <c r="M407" s="8"/>
      <c r="N407" s="8"/>
      <c r="O407" s="8"/>
      <c r="P407" s="151"/>
      <c r="Q407" s="21"/>
      <c r="R407" s="153"/>
      <c r="S407" s="153"/>
      <c r="T407" s="153"/>
      <c r="U407" s="27"/>
      <c r="V407" s="154"/>
      <c r="W407" s="154"/>
      <c r="X407" s="154"/>
      <c r="Y407" s="154"/>
      <c r="Z407" s="154"/>
      <c r="AA407" s="154"/>
      <c r="AB407" s="154"/>
      <c r="AC407" s="154"/>
      <c r="AD407" s="154"/>
      <c r="AE407" s="154"/>
      <c r="AF407" s="154"/>
      <c r="AG407" s="154"/>
      <c r="AH407" s="148"/>
      <c r="AI407" s="148"/>
      <c r="AJ407" s="149"/>
      <c r="AK407" s="150"/>
      <c r="AL407" s="167"/>
      <c r="AM407" s="168"/>
      <c r="AN407" s="59"/>
      <c r="AO407" s="164"/>
      <c r="AP407" s="165"/>
      <c r="AQ407" s="41"/>
      <c r="AR407" s="60">
        <v>0</v>
      </c>
      <c r="AS407" s="61"/>
      <c r="AT407" s="60">
        <v>0</v>
      </c>
      <c r="AU407" s="62"/>
      <c r="AV407" s="60">
        <v>0</v>
      </c>
      <c r="AW407" s="61"/>
      <c r="AX407" s="60">
        <v>0</v>
      </c>
      <c r="AY407" s="136"/>
      <c r="AZ407" s="137"/>
      <c r="BA407" s="142"/>
      <c r="BB407" s="60">
        <v>0</v>
      </c>
      <c r="BC407" s="143"/>
      <c r="BD407" s="144"/>
      <c r="BE407" s="139"/>
      <c r="BF407" s="140"/>
      <c r="BG407" s="141"/>
      <c r="BH407" s="10"/>
    </row>
    <row r="408" spans="1:60" s="11" customFormat="1" ht="130.9" customHeight="1" x14ac:dyDescent="0.25">
      <c r="A408" s="155" t="s">
        <v>0</v>
      </c>
      <c r="B408" s="156" t="s">
        <v>9</v>
      </c>
      <c r="C408" s="157"/>
      <c r="D408" s="157"/>
      <c r="E408" s="157"/>
      <c r="F408" s="157"/>
      <c r="G408" s="158"/>
      <c r="H408" s="68" t="s">
        <v>10</v>
      </c>
      <c r="I408" s="68" t="s">
        <v>30</v>
      </c>
      <c r="J408" s="68" t="s">
        <v>31</v>
      </c>
      <c r="K408" s="68" t="s">
        <v>33</v>
      </c>
      <c r="L408" s="68" t="s">
        <v>71</v>
      </c>
      <c r="M408" s="159" t="s">
        <v>1</v>
      </c>
      <c r="N408" s="159" t="s">
        <v>6</v>
      </c>
      <c r="O408" s="4"/>
      <c r="P408" s="151"/>
      <c r="Q408" s="21"/>
      <c r="R408" s="153"/>
      <c r="S408" s="153"/>
      <c r="T408" s="153"/>
      <c r="U408" s="27"/>
      <c r="V408" s="71" t="s">
        <v>53</v>
      </c>
      <c r="W408" s="59"/>
      <c r="X408" s="71" t="s">
        <v>54</v>
      </c>
      <c r="Y408" s="59"/>
      <c r="Z408" s="71" t="s">
        <v>40</v>
      </c>
      <c r="AA408" s="59"/>
      <c r="AB408" s="71" t="s">
        <v>43</v>
      </c>
      <c r="AC408" s="9"/>
      <c r="AD408" s="71" t="s">
        <v>55</v>
      </c>
      <c r="AE408" s="77"/>
      <c r="AF408" s="71" t="s">
        <v>68</v>
      </c>
      <c r="AG408" s="154" t="s">
        <v>65</v>
      </c>
      <c r="AH408" s="59"/>
      <c r="AI408" s="82" t="s">
        <v>44</v>
      </c>
      <c r="AJ408" s="92" t="s">
        <v>45</v>
      </c>
      <c r="AK408" s="90" t="s">
        <v>45</v>
      </c>
      <c r="AL408" s="88" t="s">
        <v>48</v>
      </c>
      <c r="AM408" s="94"/>
      <c r="AN408" s="96"/>
      <c r="AO408" s="40">
        <v>50</v>
      </c>
      <c r="AP408" s="40">
        <v>35</v>
      </c>
      <c r="AQ408" s="41">
        <v>27.5</v>
      </c>
      <c r="AR408" s="103">
        <f>AR406*AR407</f>
        <v>0</v>
      </c>
      <c r="AS408" s="41">
        <v>23.5</v>
      </c>
      <c r="AT408" s="46">
        <f>AT406*AT407</f>
        <v>0</v>
      </c>
      <c r="AU408" s="41">
        <v>20.5</v>
      </c>
      <c r="AV408" s="102">
        <f>AV406*AV407</f>
        <v>0</v>
      </c>
      <c r="AW408" s="41">
        <v>16.399999999999999</v>
      </c>
      <c r="AX408" s="43">
        <f>AX406*AX407</f>
        <v>0</v>
      </c>
      <c r="AY408" s="40">
        <v>10</v>
      </c>
      <c r="AZ408" s="40">
        <v>5</v>
      </c>
      <c r="BA408" s="40">
        <v>3</v>
      </c>
      <c r="BB408" s="51">
        <f>BB406*BB407</f>
        <v>0</v>
      </c>
      <c r="BC408" s="40">
        <v>2</v>
      </c>
      <c r="BD408" s="40">
        <v>1</v>
      </c>
      <c r="BE408" s="40">
        <v>1</v>
      </c>
      <c r="BF408" s="40">
        <v>2</v>
      </c>
      <c r="BG408" s="40">
        <v>3</v>
      </c>
      <c r="BH408" s="4"/>
    </row>
    <row r="409" spans="1:60" s="11" customFormat="1" ht="19.899999999999999" customHeight="1" x14ac:dyDescent="0.25">
      <c r="A409" s="155"/>
      <c r="B409" s="161" t="s">
        <v>7</v>
      </c>
      <c r="C409" s="162"/>
      <c r="D409" s="162"/>
      <c r="E409" s="162"/>
      <c r="F409" s="162"/>
      <c r="G409" s="163"/>
      <c r="H409" s="155" t="s">
        <v>8</v>
      </c>
      <c r="I409" s="155" t="s">
        <v>11</v>
      </c>
      <c r="J409" s="155" t="s">
        <v>32</v>
      </c>
      <c r="K409" s="155" t="s">
        <v>34</v>
      </c>
      <c r="L409" s="155" t="s">
        <v>35</v>
      </c>
      <c r="M409" s="160"/>
      <c r="N409" s="160"/>
      <c r="O409" s="4"/>
      <c r="P409" s="151"/>
      <c r="Q409" s="21"/>
      <c r="R409" s="153"/>
      <c r="S409" s="153"/>
      <c r="T409" s="153"/>
      <c r="U409" s="27"/>
      <c r="V409" s="75" t="s">
        <v>61</v>
      </c>
      <c r="W409" s="9"/>
      <c r="X409" s="75" t="s">
        <v>41</v>
      </c>
      <c r="Y409" s="9"/>
      <c r="Z409" s="75" t="s">
        <v>62</v>
      </c>
      <c r="AA409" s="9"/>
      <c r="AB409" s="75" t="s">
        <v>42</v>
      </c>
      <c r="AC409" s="9"/>
      <c r="AD409" s="75" t="s">
        <v>63</v>
      </c>
      <c r="AE409" s="77"/>
      <c r="AF409" s="71" t="s">
        <v>64</v>
      </c>
      <c r="AG409" s="154"/>
      <c r="AH409" s="9"/>
      <c r="AI409" s="82" t="s">
        <v>39</v>
      </c>
      <c r="AJ409" s="93" t="s">
        <v>46</v>
      </c>
      <c r="AK409" s="91" t="s">
        <v>47</v>
      </c>
      <c r="AL409" s="89" t="s">
        <v>49</v>
      </c>
      <c r="AM409" s="95" t="s">
        <v>50</v>
      </c>
      <c r="AN409" s="74"/>
      <c r="AO409" s="40"/>
      <c r="AP409" s="40"/>
      <c r="AQ409" s="41"/>
      <c r="AR409" s="85"/>
      <c r="AS409" s="41"/>
      <c r="AT409" s="85"/>
      <c r="AU409" s="41"/>
      <c r="AV409" s="85"/>
      <c r="AW409" s="41"/>
      <c r="AX409" s="85"/>
      <c r="AY409" s="40"/>
      <c r="AZ409" s="40"/>
      <c r="BA409" s="40"/>
      <c r="BB409" s="85"/>
      <c r="BC409" s="40"/>
      <c r="BD409" s="40"/>
      <c r="BE409" s="40"/>
      <c r="BF409" s="40"/>
      <c r="BG409" s="40"/>
      <c r="BH409" s="4"/>
    </row>
    <row r="410" spans="1:60" s="11" customFormat="1" ht="19.899999999999999" customHeight="1" x14ac:dyDescent="0.25">
      <c r="A410" s="155"/>
      <c r="B410" s="161" t="s">
        <v>27</v>
      </c>
      <c r="C410" s="162"/>
      <c r="D410" s="162"/>
      <c r="E410" s="162"/>
      <c r="F410" s="163"/>
      <c r="G410" s="155" t="s">
        <v>28</v>
      </c>
      <c r="H410" s="155"/>
      <c r="I410" s="155"/>
      <c r="J410" s="155"/>
      <c r="K410" s="155"/>
      <c r="L410" s="155"/>
      <c r="M410" s="160"/>
      <c r="N410" s="160"/>
      <c r="O410" s="4"/>
      <c r="P410" s="151"/>
      <c r="Q410" s="21"/>
      <c r="R410" s="153"/>
      <c r="S410" s="153"/>
      <c r="T410" s="153"/>
      <c r="U410" s="27"/>
      <c r="V410" s="76">
        <v>30</v>
      </c>
      <c r="W410" s="70"/>
      <c r="X410" s="76">
        <v>22.5</v>
      </c>
      <c r="Y410" s="70"/>
      <c r="Z410" s="76">
        <v>15</v>
      </c>
      <c r="AA410" s="70"/>
      <c r="AB410" s="76">
        <v>11.25</v>
      </c>
      <c r="AC410" s="72"/>
      <c r="AD410" s="76"/>
      <c r="AE410" s="59"/>
      <c r="AF410" s="59"/>
      <c r="AG410" s="154"/>
      <c r="AH410" s="9"/>
      <c r="AI410" s="82">
        <v>6</v>
      </c>
      <c r="AJ410" s="93" t="s">
        <v>66</v>
      </c>
      <c r="AK410" s="91" t="s">
        <v>66</v>
      </c>
      <c r="AL410" s="89" t="s">
        <v>67</v>
      </c>
      <c r="AM410" s="95" t="s">
        <v>51</v>
      </c>
      <c r="AN410" s="74"/>
      <c r="AO410" s="40"/>
      <c r="AP410" s="40"/>
      <c r="AQ410" s="41"/>
      <c r="AR410" s="85"/>
      <c r="AS410" s="41"/>
      <c r="AT410" s="85"/>
      <c r="AU410" s="41"/>
      <c r="AV410" s="85"/>
      <c r="AW410" s="41"/>
      <c r="AX410" s="85"/>
      <c r="AY410" s="40"/>
      <c r="AZ410" s="40"/>
      <c r="BA410" s="40"/>
      <c r="BB410" s="85"/>
      <c r="BC410" s="40"/>
      <c r="BD410" s="40"/>
      <c r="BE410" s="40"/>
      <c r="BF410" s="40"/>
      <c r="BG410" s="40"/>
      <c r="BH410" s="4"/>
    </row>
    <row r="411" spans="1:60" s="11" customFormat="1" ht="19.899999999999999" customHeight="1" x14ac:dyDescent="0.25">
      <c r="A411" s="155"/>
      <c r="B411" s="69" t="s">
        <v>2</v>
      </c>
      <c r="C411" s="69" t="s">
        <v>3</v>
      </c>
      <c r="D411" s="69" t="s">
        <v>4</v>
      </c>
      <c r="E411" s="69" t="s">
        <v>5</v>
      </c>
      <c r="F411" s="69" t="s">
        <v>29</v>
      </c>
      <c r="G411" s="155"/>
      <c r="H411" s="155"/>
      <c r="I411" s="155"/>
      <c r="J411" s="155"/>
      <c r="K411" s="155"/>
      <c r="L411" s="155"/>
      <c r="M411" s="160"/>
      <c r="N411" s="160"/>
      <c r="O411" s="4"/>
      <c r="P411" s="151"/>
      <c r="Q411" s="21"/>
      <c r="R411" s="153"/>
      <c r="S411" s="153"/>
      <c r="T411" s="153"/>
      <c r="U411" s="28"/>
      <c r="V411" s="73">
        <v>0.4</v>
      </c>
      <c r="W411" s="74"/>
      <c r="X411" s="73">
        <v>0.3</v>
      </c>
      <c r="Y411" s="74"/>
      <c r="Z411" s="73">
        <v>0.2</v>
      </c>
      <c r="AA411" s="74"/>
      <c r="AB411" s="74">
        <v>0.15</v>
      </c>
      <c r="AC411" s="74"/>
      <c r="AD411" s="73">
        <v>0.4</v>
      </c>
      <c r="AE411" s="26"/>
      <c r="AF411" s="73">
        <v>0.3</v>
      </c>
      <c r="AG411" s="154"/>
      <c r="AH411" s="9"/>
      <c r="AI411" s="83">
        <v>0.1</v>
      </c>
      <c r="AJ411" s="93">
        <v>4.5999999999999996</v>
      </c>
      <c r="AK411" s="91">
        <v>4.5999999999999996</v>
      </c>
      <c r="AL411" s="89" t="s">
        <v>70</v>
      </c>
      <c r="AM411" s="95" t="s">
        <v>52</v>
      </c>
      <c r="AN411" s="74"/>
      <c r="AO411" s="40"/>
      <c r="AP411" s="40"/>
      <c r="AQ411" s="41"/>
      <c r="AR411" s="85"/>
      <c r="AS411" s="41"/>
      <c r="AT411" s="85"/>
      <c r="AU411" s="41"/>
      <c r="AV411" s="85"/>
      <c r="AW411" s="41"/>
      <c r="AX411" s="85"/>
      <c r="AY411" s="40"/>
      <c r="AZ411" s="40"/>
      <c r="BA411" s="40"/>
      <c r="BB411" s="85"/>
      <c r="BC411" s="40"/>
      <c r="BD411" s="40"/>
      <c r="BE411" s="40"/>
      <c r="BF411" s="40"/>
      <c r="BG411" s="40"/>
      <c r="BH411" s="4"/>
    </row>
    <row r="412" spans="1:60" s="12" customFormat="1" ht="25.15" customHeight="1" x14ac:dyDescent="0.25">
      <c r="A412" s="63"/>
      <c r="B412" s="32">
        <f>V412</f>
        <v>0</v>
      </c>
      <c r="C412" s="32">
        <f>X412</f>
        <v>0</v>
      </c>
      <c r="D412" s="32">
        <f>Z412</f>
        <v>0</v>
      </c>
      <c r="E412" s="32">
        <f>AB412</f>
        <v>0</v>
      </c>
      <c r="F412" s="32">
        <f>AD412</f>
        <v>0</v>
      </c>
      <c r="G412" s="32">
        <f>AF412</f>
        <v>0</v>
      </c>
      <c r="H412" s="32">
        <f>AI412</f>
        <v>0</v>
      </c>
      <c r="I412" s="87">
        <f>AJ412</f>
        <v>0</v>
      </c>
      <c r="J412" s="86">
        <f>AK412</f>
        <v>0</v>
      </c>
      <c r="K412" s="87">
        <f>AL412</f>
        <v>0</v>
      </c>
      <c r="L412" s="33">
        <f>AM412</f>
        <v>0</v>
      </c>
      <c r="M412" s="34">
        <f>SUM(B412:L412)</f>
        <v>0</v>
      </c>
      <c r="N412" s="34"/>
      <c r="O412" s="7"/>
      <c r="P412" s="151"/>
      <c r="Q412" s="147"/>
      <c r="R412" s="107"/>
      <c r="S412" s="108"/>
      <c r="T412" s="112"/>
      <c r="U412" s="36">
        <v>0</v>
      </c>
      <c r="V412" s="84">
        <f>U412*V411</f>
        <v>0</v>
      </c>
      <c r="W412" s="36">
        <v>0</v>
      </c>
      <c r="X412" s="78">
        <f>W412*X411</f>
        <v>0</v>
      </c>
      <c r="Y412" s="36">
        <v>0</v>
      </c>
      <c r="Z412" s="78">
        <f>Y412*Z411</f>
        <v>0</v>
      </c>
      <c r="AA412" s="36">
        <v>0</v>
      </c>
      <c r="AB412" s="78">
        <f>AA412*AB411</f>
        <v>0</v>
      </c>
      <c r="AC412" s="36">
        <v>0</v>
      </c>
      <c r="AD412" s="78">
        <f>AC412*AD411</f>
        <v>0</v>
      </c>
      <c r="AE412" s="36">
        <v>0</v>
      </c>
      <c r="AF412" s="78">
        <f>AE412*AF411</f>
        <v>0</v>
      </c>
      <c r="AG412" s="98">
        <f>V412+X412+Z412+AB412+AD412+AF412</f>
        <v>0</v>
      </c>
      <c r="AH412" s="36">
        <v>0</v>
      </c>
      <c r="AI412" s="106">
        <f>AH412*AI411</f>
        <v>0</v>
      </c>
      <c r="AJ412" s="115">
        <v>0</v>
      </c>
      <c r="AK412" s="116">
        <v>0</v>
      </c>
      <c r="AL412" s="117">
        <v>0</v>
      </c>
      <c r="AM412" s="118">
        <v>0</v>
      </c>
      <c r="AN412" s="97"/>
      <c r="AO412" s="42">
        <f>(M412-L412)/100*50</f>
        <v>0</v>
      </c>
      <c r="AP412" s="99">
        <f>(M412-L412)/100*35</f>
        <v>0</v>
      </c>
      <c r="AQ412" s="104">
        <f>(M412-L412)/100*27.5</f>
        <v>0</v>
      </c>
      <c r="AR412" s="105">
        <f>(M412-L412)/100*AR408+AQ412</f>
        <v>0</v>
      </c>
      <c r="AS412" s="100">
        <f t="shared" ref="AS412:AS421" si="690">(M412-L412)/100*23.5</f>
        <v>0</v>
      </c>
      <c r="AT412" s="45">
        <f>(M412-L412)/100*AT408+AS412</f>
        <v>0</v>
      </c>
      <c r="AU412" s="101">
        <f>(M412-L412)/100*20.5</f>
        <v>0</v>
      </c>
      <c r="AV412" s="101">
        <f>(M412-L412)/100*AV408+AU412</f>
        <v>0</v>
      </c>
      <c r="AW412" s="44">
        <f>(M412-L412)/100*16.4</f>
        <v>0</v>
      </c>
      <c r="AX412" s="44">
        <f>(M412-L412)/100*AX408+AW412</f>
        <v>0</v>
      </c>
      <c r="AY412" s="48">
        <f>(M412-L412)/100*10</f>
        <v>0</v>
      </c>
      <c r="AZ412" s="47">
        <f>(M412-L412)/100*5</f>
        <v>0</v>
      </c>
      <c r="BA412" s="49">
        <f>(M412-L412)/100*3</f>
        <v>0</v>
      </c>
      <c r="BB412" s="52">
        <f>(M412-L412)/100*BB408</f>
        <v>0</v>
      </c>
      <c r="BC412" s="54">
        <f>(M412-L412)/100*2</f>
        <v>0</v>
      </c>
      <c r="BD412" s="55">
        <f>(M412-L412)/100*1</f>
        <v>0</v>
      </c>
      <c r="BE412" s="56">
        <f>(M412-L412)/100*1</f>
        <v>0</v>
      </c>
      <c r="BF412" s="57">
        <f>(M412-L412)/100*2</f>
        <v>0</v>
      </c>
      <c r="BG412" s="58">
        <f>(M412-L412)/100*3</f>
        <v>0</v>
      </c>
      <c r="BH412" s="5"/>
    </row>
    <row r="413" spans="1:60" s="12" customFormat="1" ht="25.15" customHeight="1" x14ac:dyDescent="0.25">
      <c r="A413" s="63"/>
      <c r="B413" s="32">
        <f t="shared" ref="B413:B421" si="691">V413</f>
        <v>0</v>
      </c>
      <c r="C413" s="32">
        <f t="shared" ref="C413:C421" si="692">X413</f>
        <v>0</v>
      </c>
      <c r="D413" s="32">
        <f t="shared" ref="D413:D421" si="693">Z413</f>
        <v>0</v>
      </c>
      <c r="E413" s="32">
        <f t="shared" ref="E413:E421" si="694">AB413</f>
        <v>0</v>
      </c>
      <c r="F413" s="32">
        <f t="shared" ref="F413:F421" si="695">AD413</f>
        <v>0</v>
      </c>
      <c r="G413" s="32">
        <f t="shared" ref="G413:G421" si="696">AF413</f>
        <v>0</v>
      </c>
      <c r="H413" s="32">
        <f t="shared" ref="H413:H421" si="697">AI413</f>
        <v>0</v>
      </c>
      <c r="I413" s="87">
        <f t="shared" ref="I413:I421" si="698">AJ413</f>
        <v>0</v>
      </c>
      <c r="J413" s="86">
        <f t="shared" ref="J413:J421" si="699">AK413</f>
        <v>0</v>
      </c>
      <c r="K413" s="87">
        <f t="shared" ref="K413:K421" si="700">AL413</f>
        <v>0</v>
      </c>
      <c r="L413" s="33">
        <f t="shared" ref="L413:L421" si="701">AM413</f>
        <v>0</v>
      </c>
      <c r="M413" s="34">
        <f t="shared" ref="M413:M421" si="702">SUM(B413:L413)</f>
        <v>0</v>
      </c>
      <c r="N413" s="34"/>
      <c r="O413" s="7"/>
      <c r="P413" s="151"/>
      <c r="Q413" s="147"/>
      <c r="R413" s="109"/>
      <c r="S413" s="113"/>
      <c r="T413" s="112"/>
      <c r="U413" s="36">
        <v>0</v>
      </c>
      <c r="V413" s="84">
        <f>U413*V411</f>
        <v>0</v>
      </c>
      <c r="W413" s="36">
        <v>0</v>
      </c>
      <c r="X413" s="78">
        <f>W413*X411</f>
        <v>0</v>
      </c>
      <c r="Y413" s="36">
        <v>0</v>
      </c>
      <c r="Z413" s="78">
        <f>Y413*Z411</f>
        <v>0</v>
      </c>
      <c r="AA413" s="36">
        <v>0</v>
      </c>
      <c r="AB413" s="78">
        <f>AA413*AB411</f>
        <v>0</v>
      </c>
      <c r="AC413" s="36">
        <v>0</v>
      </c>
      <c r="AD413" s="78">
        <f>AC413*AD411</f>
        <v>0</v>
      </c>
      <c r="AE413" s="36">
        <v>0</v>
      </c>
      <c r="AF413" s="78">
        <f>AE413*AF411</f>
        <v>0</v>
      </c>
      <c r="AG413" s="98">
        <f t="shared" ref="AG413:AG421" si="703">V413+X413+Z413+AB413+AD413+AF413</f>
        <v>0</v>
      </c>
      <c r="AH413" s="36">
        <v>0</v>
      </c>
      <c r="AI413" s="106">
        <f>AH413*AI411</f>
        <v>0</v>
      </c>
      <c r="AJ413" s="115">
        <v>0</v>
      </c>
      <c r="AK413" s="116">
        <v>0</v>
      </c>
      <c r="AL413" s="117">
        <v>0</v>
      </c>
      <c r="AM413" s="118">
        <v>0</v>
      </c>
      <c r="AN413" s="97"/>
      <c r="AO413" s="42">
        <f t="shared" ref="AO413:AO421" si="704">(M413-L413)/100*50</f>
        <v>0</v>
      </c>
      <c r="AP413" s="99">
        <f t="shared" ref="AP413:AP421" si="705">(M413-L413)/100*35</f>
        <v>0</v>
      </c>
      <c r="AQ413" s="104">
        <f t="shared" ref="AQ413:AQ421" si="706">(M413-L413)/100*27.5</f>
        <v>0</v>
      </c>
      <c r="AR413" s="105">
        <f t="shared" ref="AR413:AR421" si="707">(M413-L413)/100*AR409+AQ413</f>
        <v>0</v>
      </c>
      <c r="AS413" s="100">
        <f t="shared" si="690"/>
        <v>0</v>
      </c>
      <c r="AT413" s="45">
        <f t="shared" ref="AT413:AT421" si="708">(M413-L413)/100*AT409+AS413</f>
        <v>0</v>
      </c>
      <c r="AU413" s="101">
        <f t="shared" ref="AU413:AU421" si="709">(M413-L413)/100*20.5</f>
        <v>0</v>
      </c>
      <c r="AV413" s="101">
        <f t="shared" ref="AV413:AV421" si="710">(M413-L413)/100*AV409+AU413</f>
        <v>0</v>
      </c>
      <c r="AW413" s="44">
        <f t="shared" ref="AW413:AW421" si="711">(M413-L413)/100*16.4</f>
        <v>0</v>
      </c>
      <c r="AX413" s="44">
        <f t="shared" ref="AX413:AX421" si="712">(M413-L413)/100*AX409+AW413</f>
        <v>0</v>
      </c>
      <c r="AY413" s="48">
        <f t="shared" ref="AY413:AY421" si="713">(M413-L413)/100*10</f>
        <v>0</v>
      </c>
      <c r="AZ413" s="47">
        <f t="shared" ref="AZ413:AZ421" si="714">(M413-L413)/100*5</f>
        <v>0</v>
      </c>
      <c r="BA413" s="49">
        <f t="shared" ref="BA413:BA421" si="715">(M413-L413)/100*3</f>
        <v>0</v>
      </c>
      <c r="BB413" s="52">
        <f t="shared" ref="BB413:BB421" si="716">(M413-L413)/100*BB409</f>
        <v>0</v>
      </c>
      <c r="BC413" s="54">
        <f t="shared" ref="BC413:BC421" si="717">(M413-L413)/100*2</f>
        <v>0</v>
      </c>
      <c r="BD413" s="55">
        <f t="shared" ref="BD413:BD421" si="718">(M413-L413)/100*1</f>
        <v>0</v>
      </c>
      <c r="BE413" s="56">
        <f t="shared" ref="BE413:BE421" si="719">(M413-L413)/100*1</f>
        <v>0</v>
      </c>
      <c r="BF413" s="57">
        <f t="shared" ref="BF413:BF421" si="720">(M413-L413)/100*2</f>
        <v>0</v>
      </c>
      <c r="BG413" s="58">
        <f t="shared" ref="BG413:BG421" si="721">(M413-L413)/100*3</f>
        <v>0</v>
      </c>
      <c r="BH413" s="5"/>
    </row>
    <row r="414" spans="1:60" s="12" customFormat="1" ht="25.15" customHeight="1" x14ac:dyDescent="0.25">
      <c r="A414" s="63"/>
      <c r="B414" s="32">
        <f t="shared" si="691"/>
        <v>0</v>
      </c>
      <c r="C414" s="32">
        <f t="shared" si="692"/>
        <v>0</v>
      </c>
      <c r="D414" s="32">
        <f t="shared" si="693"/>
        <v>0</v>
      </c>
      <c r="E414" s="32">
        <f t="shared" si="694"/>
        <v>0</v>
      </c>
      <c r="F414" s="32">
        <f t="shared" si="695"/>
        <v>0</v>
      </c>
      <c r="G414" s="32">
        <f t="shared" si="696"/>
        <v>0</v>
      </c>
      <c r="H414" s="32">
        <f t="shared" si="697"/>
        <v>0</v>
      </c>
      <c r="I414" s="87">
        <f t="shared" si="698"/>
        <v>0</v>
      </c>
      <c r="J414" s="86">
        <f t="shared" si="699"/>
        <v>0</v>
      </c>
      <c r="K414" s="87">
        <f t="shared" si="700"/>
        <v>0</v>
      </c>
      <c r="L414" s="33">
        <f t="shared" si="701"/>
        <v>0</v>
      </c>
      <c r="M414" s="34">
        <f t="shared" si="702"/>
        <v>0</v>
      </c>
      <c r="N414" s="35"/>
      <c r="O414" s="6"/>
      <c r="P414" s="151"/>
      <c r="Q414" s="147"/>
      <c r="R414" s="107"/>
      <c r="S414" s="113"/>
      <c r="T414" s="112"/>
      <c r="U414" s="36">
        <v>0</v>
      </c>
      <c r="V414" s="84">
        <f>U414*V411</f>
        <v>0</v>
      </c>
      <c r="W414" s="36">
        <v>0</v>
      </c>
      <c r="X414" s="78">
        <f>W414*X411</f>
        <v>0</v>
      </c>
      <c r="Y414" s="36">
        <v>0</v>
      </c>
      <c r="Z414" s="78">
        <f>Y414*Z411</f>
        <v>0</v>
      </c>
      <c r="AA414" s="36">
        <v>0</v>
      </c>
      <c r="AB414" s="78">
        <f>AA414*AB411</f>
        <v>0</v>
      </c>
      <c r="AC414" s="36">
        <v>0</v>
      </c>
      <c r="AD414" s="78">
        <f>AC414*AD411</f>
        <v>0</v>
      </c>
      <c r="AE414" s="36">
        <v>0</v>
      </c>
      <c r="AF414" s="78">
        <f>AE414*AF411</f>
        <v>0</v>
      </c>
      <c r="AG414" s="98">
        <f t="shared" si="703"/>
        <v>0</v>
      </c>
      <c r="AH414" s="36">
        <v>0</v>
      </c>
      <c r="AI414" s="106">
        <f>AH414*AI411</f>
        <v>0</v>
      </c>
      <c r="AJ414" s="115">
        <v>0</v>
      </c>
      <c r="AK414" s="116">
        <v>0</v>
      </c>
      <c r="AL414" s="117">
        <v>0</v>
      </c>
      <c r="AM414" s="118">
        <v>0</v>
      </c>
      <c r="AN414" s="97"/>
      <c r="AO414" s="42">
        <f t="shared" si="704"/>
        <v>0</v>
      </c>
      <c r="AP414" s="99">
        <f t="shared" si="705"/>
        <v>0</v>
      </c>
      <c r="AQ414" s="104">
        <f t="shared" si="706"/>
        <v>0</v>
      </c>
      <c r="AR414" s="105">
        <f t="shared" si="707"/>
        <v>0</v>
      </c>
      <c r="AS414" s="100">
        <f t="shared" si="690"/>
        <v>0</v>
      </c>
      <c r="AT414" s="45">
        <f t="shared" si="708"/>
        <v>0</v>
      </c>
      <c r="AU414" s="101">
        <f t="shared" si="709"/>
        <v>0</v>
      </c>
      <c r="AV414" s="101">
        <f t="shared" si="710"/>
        <v>0</v>
      </c>
      <c r="AW414" s="44">
        <f t="shared" si="711"/>
        <v>0</v>
      </c>
      <c r="AX414" s="44">
        <f t="shared" si="712"/>
        <v>0</v>
      </c>
      <c r="AY414" s="48">
        <f t="shared" si="713"/>
        <v>0</v>
      </c>
      <c r="AZ414" s="47">
        <f t="shared" si="714"/>
        <v>0</v>
      </c>
      <c r="BA414" s="49">
        <f t="shared" si="715"/>
        <v>0</v>
      </c>
      <c r="BB414" s="52">
        <f t="shared" si="716"/>
        <v>0</v>
      </c>
      <c r="BC414" s="54">
        <f t="shared" si="717"/>
        <v>0</v>
      </c>
      <c r="BD414" s="55">
        <f t="shared" si="718"/>
        <v>0</v>
      </c>
      <c r="BE414" s="56">
        <f t="shared" si="719"/>
        <v>0</v>
      </c>
      <c r="BF414" s="57">
        <f t="shared" si="720"/>
        <v>0</v>
      </c>
      <c r="BG414" s="58">
        <f t="shared" si="721"/>
        <v>0</v>
      </c>
      <c r="BH414" s="5"/>
    </row>
    <row r="415" spans="1:60" s="12" customFormat="1" ht="25.15" customHeight="1" x14ac:dyDescent="0.25">
      <c r="A415" s="63"/>
      <c r="B415" s="32">
        <f t="shared" si="691"/>
        <v>0</v>
      </c>
      <c r="C415" s="32">
        <f t="shared" si="692"/>
        <v>0</v>
      </c>
      <c r="D415" s="32">
        <f t="shared" si="693"/>
        <v>0</v>
      </c>
      <c r="E415" s="32">
        <f t="shared" si="694"/>
        <v>0</v>
      </c>
      <c r="F415" s="32">
        <f t="shared" si="695"/>
        <v>0</v>
      </c>
      <c r="G415" s="32">
        <f t="shared" si="696"/>
        <v>0</v>
      </c>
      <c r="H415" s="32">
        <f t="shared" si="697"/>
        <v>0</v>
      </c>
      <c r="I415" s="87">
        <f t="shared" si="698"/>
        <v>0</v>
      </c>
      <c r="J415" s="86">
        <f t="shared" si="699"/>
        <v>0</v>
      </c>
      <c r="K415" s="87">
        <f t="shared" si="700"/>
        <v>0</v>
      </c>
      <c r="L415" s="33">
        <f t="shared" si="701"/>
        <v>0</v>
      </c>
      <c r="M415" s="34">
        <f t="shared" si="702"/>
        <v>0</v>
      </c>
      <c r="N415" s="35"/>
      <c r="O415" s="6"/>
      <c r="P415" s="151"/>
      <c r="Q415" s="147"/>
      <c r="R415" s="110"/>
      <c r="S415" s="111"/>
      <c r="T415" s="112"/>
      <c r="U415" s="36">
        <v>0</v>
      </c>
      <c r="V415" s="84">
        <f>U415*V411</f>
        <v>0</v>
      </c>
      <c r="W415" s="36">
        <v>0</v>
      </c>
      <c r="X415" s="78">
        <f>W415*X411</f>
        <v>0</v>
      </c>
      <c r="Y415" s="36">
        <v>0</v>
      </c>
      <c r="Z415" s="78">
        <f>Y415*Z411</f>
        <v>0</v>
      </c>
      <c r="AA415" s="36">
        <v>0</v>
      </c>
      <c r="AB415" s="78">
        <f>AA415*AB411</f>
        <v>0</v>
      </c>
      <c r="AC415" s="36">
        <v>0</v>
      </c>
      <c r="AD415" s="78">
        <f>AC415*AD411</f>
        <v>0</v>
      </c>
      <c r="AE415" s="36">
        <v>0</v>
      </c>
      <c r="AF415" s="78">
        <f>AE415*AF411</f>
        <v>0</v>
      </c>
      <c r="AG415" s="98">
        <f t="shared" si="703"/>
        <v>0</v>
      </c>
      <c r="AH415" s="36">
        <v>0</v>
      </c>
      <c r="AI415" s="106">
        <f>AH415*AI411</f>
        <v>0</v>
      </c>
      <c r="AJ415" s="115">
        <v>0</v>
      </c>
      <c r="AK415" s="116">
        <v>0</v>
      </c>
      <c r="AL415" s="117">
        <v>0</v>
      </c>
      <c r="AM415" s="118">
        <v>0</v>
      </c>
      <c r="AN415" s="97"/>
      <c r="AO415" s="42">
        <f t="shared" si="704"/>
        <v>0</v>
      </c>
      <c r="AP415" s="99">
        <f t="shared" si="705"/>
        <v>0</v>
      </c>
      <c r="AQ415" s="104">
        <f t="shared" si="706"/>
        <v>0</v>
      </c>
      <c r="AR415" s="105">
        <f t="shared" si="707"/>
        <v>0</v>
      </c>
      <c r="AS415" s="100">
        <f t="shared" si="690"/>
        <v>0</v>
      </c>
      <c r="AT415" s="45">
        <f t="shared" si="708"/>
        <v>0</v>
      </c>
      <c r="AU415" s="101">
        <f t="shared" si="709"/>
        <v>0</v>
      </c>
      <c r="AV415" s="101">
        <f t="shared" si="710"/>
        <v>0</v>
      </c>
      <c r="AW415" s="44">
        <f t="shared" si="711"/>
        <v>0</v>
      </c>
      <c r="AX415" s="44">
        <f t="shared" si="712"/>
        <v>0</v>
      </c>
      <c r="AY415" s="48">
        <f t="shared" si="713"/>
        <v>0</v>
      </c>
      <c r="AZ415" s="47">
        <f t="shared" si="714"/>
        <v>0</v>
      </c>
      <c r="BA415" s="49">
        <f t="shared" si="715"/>
        <v>0</v>
      </c>
      <c r="BB415" s="52">
        <f t="shared" si="716"/>
        <v>0</v>
      </c>
      <c r="BC415" s="54">
        <f t="shared" si="717"/>
        <v>0</v>
      </c>
      <c r="BD415" s="55">
        <f t="shared" si="718"/>
        <v>0</v>
      </c>
      <c r="BE415" s="56">
        <f t="shared" si="719"/>
        <v>0</v>
      </c>
      <c r="BF415" s="57">
        <f t="shared" si="720"/>
        <v>0</v>
      </c>
      <c r="BG415" s="58">
        <f t="shared" si="721"/>
        <v>0</v>
      </c>
      <c r="BH415" s="5"/>
    </row>
    <row r="416" spans="1:60" s="12" customFormat="1" ht="25.15" customHeight="1" x14ac:dyDescent="0.25">
      <c r="A416" s="63"/>
      <c r="B416" s="32">
        <f t="shared" si="691"/>
        <v>0</v>
      </c>
      <c r="C416" s="32">
        <f t="shared" si="692"/>
        <v>0</v>
      </c>
      <c r="D416" s="32">
        <f t="shared" si="693"/>
        <v>0</v>
      </c>
      <c r="E416" s="32">
        <f t="shared" si="694"/>
        <v>0</v>
      </c>
      <c r="F416" s="32">
        <f t="shared" si="695"/>
        <v>0</v>
      </c>
      <c r="G416" s="32">
        <f t="shared" si="696"/>
        <v>0</v>
      </c>
      <c r="H416" s="32">
        <f t="shared" si="697"/>
        <v>0</v>
      </c>
      <c r="I416" s="87">
        <f t="shared" si="698"/>
        <v>0</v>
      </c>
      <c r="J416" s="86">
        <f t="shared" si="699"/>
        <v>0</v>
      </c>
      <c r="K416" s="87">
        <f t="shared" si="700"/>
        <v>0</v>
      </c>
      <c r="L416" s="33">
        <f t="shared" si="701"/>
        <v>0</v>
      </c>
      <c r="M416" s="34">
        <f t="shared" si="702"/>
        <v>0</v>
      </c>
      <c r="N416" s="35"/>
      <c r="O416" s="6"/>
      <c r="P416" s="151"/>
      <c r="Q416" s="147"/>
      <c r="R416" s="107"/>
      <c r="S416" s="113"/>
      <c r="T416" s="112"/>
      <c r="U416" s="36">
        <v>0</v>
      </c>
      <c r="V416" s="84">
        <f>U416*V411</f>
        <v>0</v>
      </c>
      <c r="W416" s="36">
        <v>0</v>
      </c>
      <c r="X416" s="78">
        <f>W416*X411</f>
        <v>0</v>
      </c>
      <c r="Y416" s="36">
        <v>0</v>
      </c>
      <c r="Z416" s="78">
        <f>Y416*Z411</f>
        <v>0</v>
      </c>
      <c r="AA416" s="36">
        <v>0</v>
      </c>
      <c r="AB416" s="78">
        <f>AA416*AB411</f>
        <v>0</v>
      </c>
      <c r="AC416" s="36">
        <v>0</v>
      </c>
      <c r="AD416" s="78">
        <f>AC416*AD411</f>
        <v>0</v>
      </c>
      <c r="AE416" s="36">
        <v>0</v>
      </c>
      <c r="AF416" s="78">
        <f>AE416*AF411</f>
        <v>0</v>
      </c>
      <c r="AG416" s="98">
        <f t="shared" si="703"/>
        <v>0</v>
      </c>
      <c r="AH416" s="36">
        <v>0</v>
      </c>
      <c r="AI416" s="106">
        <f>AH416*AI411</f>
        <v>0</v>
      </c>
      <c r="AJ416" s="115">
        <v>0</v>
      </c>
      <c r="AK416" s="116">
        <v>0</v>
      </c>
      <c r="AL416" s="117">
        <v>0</v>
      </c>
      <c r="AM416" s="118">
        <v>0</v>
      </c>
      <c r="AN416" s="97"/>
      <c r="AO416" s="42">
        <f t="shared" si="704"/>
        <v>0</v>
      </c>
      <c r="AP416" s="99">
        <f t="shared" si="705"/>
        <v>0</v>
      </c>
      <c r="AQ416" s="104">
        <f t="shared" si="706"/>
        <v>0</v>
      </c>
      <c r="AR416" s="105">
        <f t="shared" si="707"/>
        <v>0</v>
      </c>
      <c r="AS416" s="100">
        <f t="shared" si="690"/>
        <v>0</v>
      </c>
      <c r="AT416" s="45">
        <f t="shared" si="708"/>
        <v>0</v>
      </c>
      <c r="AU416" s="101">
        <f t="shared" si="709"/>
        <v>0</v>
      </c>
      <c r="AV416" s="101">
        <f t="shared" si="710"/>
        <v>0</v>
      </c>
      <c r="AW416" s="44">
        <f t="shared" si="711"/>
        <v>0</v>
      </c>
      <c r="AX416" s="44">
        <f t="shared" si="712"/>
        <v>0</v>
      </c>
      <c r="AY416" s="48">
        <f t="shared" si="713"/>
        <v>0</v>
      </c>
      <c r="AZ416" s="47">
        <f t="shared" si="714"/>
        <v>0</v>
      </c>
      <c r="BA416" s="49">
        <f t="shared" si="715"/>
        <v>0</v>
      </c>
      <c r="BB416" s="52">
        <f t="shared" si="716"/>
        <v>0</v>
      </c>
      <c r="BC416" s="54">
        <f t="shared" si="717"/>
        <v>0</v>
      </c>
      <c r="BD416" s="55">
        <f t="shared" si="718"/>
        <v>0</v>
      </c>
      <c r="BE416" s="56">
        <f t="shared" si="719"/>
        <v>0</v>
      </c>
      <c r="BF416" s="57">
        <f t="shared" si="720"/>
        <v>0</v>
      </c>
      <c r="BG416" s="58">
        <f t="shared" si="721"/>
        <v>0</v>
      </c>
      <c r="BH416" s="5"/>
    </row>
    <row r="417" spans="1:60" s="12" customFormat="1" ht="25.15" customHeight="1" x14ac:dyDescent="0.25">
      <c r="A417" s="63"/>
      <c r="B417" s="32">
        <f t="shared" si="691"/>
        <v>0</v>
      </c>
      <c r="C417" s="32">
        <f t="shared" si="692"/>
        <v>0</v>
      </c>
      <c r="D417" s="32">
        <f t="shared" si="693"/>
        <v>0</v>
      </c>
      <c r="E417" s="32">
        <f t="shared" si="694"/>
        <v>0</v>
      </c>
      <c r="F417" s="32">
        <f t="shared" si="695"/>
        <v>0</v>
      </c>
      <c r="G417" s="32">
        <f t="shared" si="696"/>
        <v>0</v>
      </c>
      <c r="H417" s="32">
        <f t="shared" si="697"/>
        <v>0</v>
      </c>
      <c r="I417" s="87">
        <f t="shared" si="698"/>
        <v>0</v>
      </c>
      <c r="J417" s="86">
        <f t="shared" si="699"/>
        <v>0</v>
      </c>
      <c r="K417" s="87">
        <f t="shared" si="700"/>
        <v>0</v>
      </c>
      <c r="L417" s="33">
        <f t="shared" si="701"/>
        <v>0</v>
      </c>
      <c r="M417" s="34">
        <f t="shared" si="702"/>
        <v>0</v>
      </c>
      <c r="N417" s="35"/>
      <c r="O417" s="6"/>
      <c r="P417" s="151"/>
      <c r="Q417" s="147"/>
      <c r="R417" s="107"/>
      <c r="S417" s="113"/>
      <c r="T417" s="112"/>
      <c r="U417" s="36">
        <v>0</v>
      </c>
      <c r="V417" s="84">
        <f>U417*V412</f>
        <v>0</v>
      </c>
      <c r="W417" s="36">
        <v>0</v>
      </c>
      <c r="X417" s="78">
        <f>W417*X412</f>
        <v>0</v>
      </c>
      <c r="Y417" s="36">
        <v>0</v>
      </c>
      <c r="Z417" s="78">
        <f>Y417*Z412</f>
        <v>0</v>
      </c>
      <c r="AA417" s="36">
        <v>0</v>
      </c>
      <c r="AB417" s="78">
        <f>AA417*AB412</f>
        <v>0</v>
      </c>
      <c r="AC417" s="36">
        <v>0</v>
      </c>
      <c r="AD417" s="78">
        <f>AC417*AD412</f>
        <v>0</v>
      </c>
      <c r="AE417" s="36">
        <v>0</v>
      </c>
      <c r="AF417" s="78">
        <f>AE417*AF412</f>
        <v>0</v>
      </c>
      <c r="AG417" s="98">
        <f t="shared" si="703"/>
        <v>0</v>
      </c>
      <c r="AH417" s="36">
        <v>0</v>
      </c>
      <c r="AI417" s="106">
        <f>AH417*AI412</f>
        <v>0</v>
      </c>
      <c r="AJ417" s="115">
        <v>0</v>
      </c>
      <c r="AK417" s="116">
        <v>0</v>
      </c>
      <c r="AL417" s="117">
        <v>0</v>
      </c>
      <c r="AM417" s="118">
        <v>0</v>
      </c>
      <c r="AN417" s="97"/>
      <c r="AO417" s="42">
        <f t="shared" si="704"/>
        <v>0</v>
      </c>
      <c r="AP417" s="99">
        <f t="shared" si="705"/>
        <v>0</v>
      </c>
      <c r="AQ417" s="104">
        <f t="shared" si="706"/>
        <v>0</v>
      </c>
      <c r="AR417" s="105">
        <f t="shared" si="707"/>
        <v>0</v>
      </c>
      <c r="AS417" s="100">
        <f t="shared" si="690"/>
        <v>0</v>
      </c>
      <c r="AT417" s="45">
        <f t="shared" si="708"/>
        <v>0</v>
      </c>
      <c r="AU417" s="101">
        <f t="shared" si="709"/>
        <v>0</v>
      </c>
      <c r="AV417" s="101">
        <f t="shared" si="710"/>
        <v>0</v>
      </c>
      <c r="AW417" s="44">
        <f t="shared" si="711"/>
        <v>0</v>
      </c>
      <c r="AX417" s="44">
        <f t="shared" si="712"/>
        <v>0</v>
      </c>
      <c r="AY417" s="48">
        <f t="shared" si="713"/>
        <v>0</v>
      </c>
      <c r="AZ417" s="47">
        <f t="shared" si="714"/>
        <v>0</v>
      </c>
      <c r="BA417" s="49">
        <f t="shared" si="715"/>
        <v>0</v>
      </c>
      <c r="BB417" s="52">
        <f t="shared" si="716"/>
        <v>0</v>
      </c>
      <c r="BC417" s="54">
        <f t="shared" si="717"/>
        <v>0</v>
      </c>
      <c r="BD417" s="55">
        <f t="shared" si="718"/>
        <v>0</v>
      </c>
      <c r="BE417" s="56">
        <f t="shared" si="719"/>
        <v>0</v>
      </c>
      <c r="BF417" s="57">
        <f t="shared" si="720"/>
        <v>0</v>
      </c>
      <c r="BG417" s="58">
        <f t="shared" si="721"/>
        <v>0</v>
      </c>
      <c r="BH417" s="5"/>
    </row>
    <row r="418" spans="1:60" s="12" customFormat="1" ht="25.15" customHeight="1" x14ac:dyDescent="0.25">
      <c r="A418" s="63"/>
      <c r="B418" s="32">
        <f t="shared" si="691"/>
        <v>0</v>
      </c>
      <c r="C418" s="32">
        <f t="shared" si="692"/>
        <v>0</v>
      </c>
      <c r="D418" s="32">
        <f t="shared" si="693"/>
        <v>0</v>
      </c>
      <c r="E418" s="32">
        <f t="shared" si="694"/>
        <v>0</v>
      </c>
      <c r="F418" s="32">
        <f t="shared" si="695"/>
        <v>0</v>
      </c>
      <c r="G418" s="32">
        <f t="shared" si="696"/>
        <v>0</v>
      </c>
      <c r="H418" s="32">
        <f t="shared" si="697"/>
        <v>0</v>
      </c>
      <c r="I418" s="87">
        <f t="shared" si="698"/>
        <v>0</v>
      </c>
      <c r="J418" s="86">
        <f t="shared" si="699"/>
        <v>0</v>
      </c>
      <c r="K418" s="87">
        <f t="shared" si="700"/>
        <v>0</v>
      </c>
      <c r="L418" s="33">
        <f t="shared" si="701"/>
        <v>0</v>
      </c>
      <c r="M418" s="34">
        <f t="shared" si="702"/>
        <v>0</v>
      </c>
      <c r="N418" s="35"/>
      <c r="O418" s="6"/>
      <c r="P418" s="151"/>
      <c r="Q418" s="147"/>
      <c r="R418" s="107"/>
      <c r="S418" s="113"/>
      <c r="T418" s="112"/>
      <c r="U418" s="36">
        <v>0</v>
      </c>
      <c r="V418" s="84">
        <f>U418*V411</f>
        <v>0</v>
      </c>
      <c r="W418" s="36">
        <v>0</v>
      </c>
      <c r="X418" s="78">
        <f>W418*X411</f>
        <v>0</v>
      </c>
      <c r="Y418" s="36">
        <v>0</v>
      </c>
      <c r="Z418" s="78">
        <f>Y418*Z411</f>
        <v>0</v>
      </c>
      <c r="AA418" s="36">
        <v>0</v>
      </c>
      <c r="AB418" s="78">
        <f>AA418*AB411</f>
        <v>0</v>
      </c>
      <c r="AC418" s="36">
        <v>0</v>
      </c>
      <c r="AD418" s="78">
        <f>AC418*AD411</f>
        <v>0</v>
      </c>
      <c r="AE418" s="36">
        <v>0</v>
      </c>
      <c r="AF418" s="78">
        <f>AE418*AF411</f>
        <v>0</v>
      </c>
      <c r="AG418" s="98">
        <f t="shared" si="703"/>
        <v>0</v>
      </c>
      <c r="AH418" s="36">
        <v>0</v>
      </c>
      <c r="AI418" s="106">
        <f>AH418*AI411</f>
        <v>0</v>
      </c>
      <c r="AJ418" s="115">
        <v>0</v>
      </c>
      <c r="AK418" s="116">
        <v>0</v>
      </c>
      <c r="AL418" s="117">
        <v>0</v>
      </c>
      <c r="AM418" s="118">
        <v>0</v>
      </c>
      <c r="AN418" s="97"/>
      <c r="AO418" s="42">
        <f t="shared" si="704"/>
        <v>0</v>
      </c>
      <c r="AP418" s="99">
        <f t="shared" si="705"/>
        <v>0</v>
      </c>
      <c r="AQ418" s="104">
        <f t="shared" si="706"/>
        <v>0</v>
      </c>
      <c r="AR418" s="105">
        <f t="shared" si="707"/>
        <v>0</v>
      </c>
      <c r="AS418" s="100">
        <f t="shared" si="690"/>
        <v>0</v>
      </c>
      <c r="AT418" s="45">
        <f t="shared" si="708"/>
        <v>0</v>
      </c>
      <c r="AU418" s="101">
        <f t="shared" si="709"/>
        <v>0</v>
      </c>
      <c r="AV418" s="101">
        <f t="shared" si="710"/>
        <v>0</v>
      </c>
      <c r="AW418" s="44">
        <f t="shared" si="711"/>
        <v>0</v>
      </c>
      <c r="AX418" s="44">
        <f t="shared" si="712"/>
        <v>0</v>
      </c>
      <c r="AY418" s="48">
        <f t="shared" si="713"/>
        <v>0</v>
      </c>
      <c r="AZ418" s="47">
        <f t="shared" si="714"/>
        <v>0</v>
      </c>
      <c r="BA418" s="49">
        <f t="shared" si="715"/>
        <v>0</v>
      </c>
      <c r="BB418" s="52">
        <f t="shared" si="716"/>
        <v>0</v>
      </c>
      <c r="BC418" s="54">
        <f t="shared" si="717"/>
        <v>0</v>
      </c>
      <c r="BD418" s="55">
        <f t="shared" si="718"/>
        <v>0</v>
      </c>
      <c r="BE418" s="56">
        <f t="shared" si="719"/>
        <v>0</v>
      </c>
      <c r="BF418" s="57">
        <f t="shared" si="720"/>
        <v>0</v>
      </c>
      <c r="BG418" s="58">
        <f t="shared" si="721"/>
        <v>0</v>
      </c>
      <c r="BH418" s="5"/>
    </row>
    <row r="419" spans="1:60" s="12" customFormat="1" ht="25.15" customHeight="1" x14ac:dyDescent="0.25">
      <c r="A419" s="63"/>
      <c r="B419" s="32">
        <f t="shared" si="691"/>
        <v>0</v>
      </c>
      <c r="C419" s="32">
        <f t="shared" si="692"/>
        <v>0</v>
      </c>
      <c r="D419" s="32">
        <f t="shared" si="693"/>
        <v>0</v>
      </c>
      <c r="E419" s="32">
        <f t="shared" si="694"/>
        <v>0</v>
      </c>
      <c r="F419" s="32">
        <f t="shared" si="695"/>
        <v>0</v>
      </c>
      <c r="G419" s="32">
        <f t="shared" si="696"/>
        <v>0</v>
      </c>
      <c r="H419" s="32">
        <f t="shared" si="697"/>
        <v>0</v>
      </c>
      <c r="I419" s="87">
        <f t="shared" si="698"/>
        <v>0</v>
      </c>
      <c r="J419" s="86">
        <f t="shared" si="699"/>
        <v>0</v>
      </c>
      <c r="K419" s="87">
        <f t="shared" si="700"/>
        <v>0</v>
      </c>
      <c r="L419" s="33">
        <f t="shared" si="701"/>
        <v>0</v>
      </c>
      <c r="M419" s="34">
        <f t="shared" si="702"/>
        <v>0</v>
      </c>
      <c r="N419" s="35"/>
      <c r="O419" s="6"/>
      <c r="P419" s="151"/>
      <c r="Q419" s="21"/>
      <c r="R419" s="107"/>
      <c r="S419" s="113"/>
      <c r="T419" s="112"/>
      <c r="U419" s="36">
        <v>0</v>
      </c>
      <c r="V419" s="84">
        <f>U419*V411</f>
        <v>0</v>
      </c>
      <c r="W419" s="36">
        <v>0</v>
      </c>
      <c r="X419" s="78">
        <f>W419*X411</f>
        <v>0</v>
      </c>
      <c r="Y419" s="36">
        <v>0</v>
      </c>
      <c r="Z419" s="78">
        <f>Y419*Z411</f>
        <v>0</v>
      </c>
      <c r="AA419" s="36">
        <v>0</v>
      </c>
      <c r="AB419" s="78">
        <f>AA419*AB411</f>
        <v>0</v>
      </c>
      <c r="AC419" s="36">
        <v>0</v>
      </c>
      <c r="AD419" s="78">
        <f>AC419*AD411</f>
        <v>0</v>
      </c>
      <c r="AE419" s="36">
        <v>0</v>
      </c>
      <c r="AF419" s="78">
        <f>AE419*AF411</f>
        <v>0</v>
      </c>
      <c r="AG419" s="98">
        <f t="shared" si="703"/>
        <v>0</v>
      </c>
      <c r="AH419" s="36">
        <v>0</v>
      </c>
      <c r="AI419" s="106">
        <f>AH419*AI411</f>
        <v>0</v>
      </c>
      <c r="AJ419" s="115">
        <v>0</v>
      </c>
      <c r="AK419" s="116">
        <v>0</v>
      </c>
      <c r="AL419" s="117">
        <v>0</v>
      </c>
      <c r="AM419" s="118">
        <v>0</v>
      </c>
      <c r="AN419" s="97"/>
      <c r="AO419" s="42">
        <f t="shared" si="704"/>
        <v>0</v>
      </c>
      <c r="AP419" s="99">
        <f t="shared" si="705"/>
        <v>0</v>
      </c>
      <c r="AQ419" s="104">
        <f t="shared" si="706"/>
        <v>0</v>
      </c>
      <c r="AR419" s="105">
        <f t="shared" si="707"/>
        <v>0</v>
      </c>
      <c r="AS419" s="100">
        <f t="shared" si="690"/>
        <v>0</v>
      </c>
      <c r="AT419" s="45">
        <f t="shared" si="708"/>
        <v>0</v>
      </c>
      <c r="AU419" s="101">
        <f t="shared" si="709"/>
        <v>0</v>
      </c>
      <c r="AV419" s="101">
        <f t="shared" si="710"/>
        <v>0</v>
      </c>
      <c r="AW419" s="44">
        <f t="shared" si="711"/>
        <v>0</v>
      </c>
      <c r="AX419" s="44">
        <f t="shared" si="712"/>
        <v>0</v>
      </c>
      <c r="AY419" s="48">
        <f t="shared" si="713"/>
        <v>0</v>
      </c>
      <c r="AZ419" s="47">
        <f t="shared" si="714"/>
        <v>0</v>
      </c>
      <c r="BA419" s="49">
        <f t="shared" si="715"/>
        <v>0</v>
      </c>
      <c r="BB419" s="52">
        <f t="shared" si="716"/>
        <v>0</v>
      </c>
      <c r="BC419" s="54">
        <f t="shared" si="717"/>
        <v>0</v>
      </c>
      <c r="BD419" s="55">
        <f t="shared" si="718"/>
        <v>0</v>
      </c>
      <c r="BE419" s="56">
        <f t="shared" si="719"/>
        <v>0</v>
      </c>
      <c r="BF419" s="57">
        <f t="shared" si="720"/>
        <v>0</v>
      </c>
      <c r="BG419" s="58">
        <f t="shared" si="721"/>
        <v>0</v>
      </c>
      <c r="BH419" s="5"/>
    </row>
    <row r="420" spans="1:60" s="12" customFormat="1" ht="25.15" customHeight="1" x14ac:dyDescent="0.25">
      <c r="A420" s="63"/>
      <c r="B420" s="32">
        <f t="shared" si="691"/>
        <v>0</v>
      </c>
      <c r="C420" s="32">
        <f t="shared" si="692"/>
        <v>0</v>
      </c>
      <c r="D420" s="32">
        <f t="shared" si="693"/>
        <v>0</v>
      </c>
      <c r="E420" s="32">
        <f t="shared" si="694"/>
        <v>0</v>
      </c>
      <c r="F420" s="32">
        <f t="shared" si="695"/>
        <v>0</v>
      </c>
      <c r="G420" s="32">
        <f t="shared" si="696"/>
        <v>0</v>
      </c>
      <c r="H420" s="32">
        <f t="shared" si="697"/>
        <v>0</v>
      </c>
      <c r="I420" s="87">
        <f t="shared" si="698"/>
        <v>0</v>
      </c>
      <c r="J420" s="86">
        <f t="shared" si="699"/>
        <v>0</v>
      </c>
      <c r="K420" s="87">
        <f t="shared" si="700"/>
        <v>0</v>
      </c>
      <c r="L420" s="33">
        <f t="shared" si="701"/>
        <v>0</v>
      </c>
      <c r="M420" s="34">
        <f t="shared" si="702"/>
        <v>0</v>
      </c>
      <c r="N420" s="35"/>
      <c r="O420" s="6"/>
      <c r="P420" s="151"/>
      <c r="Q420" s="21"/>
      <c r="R420" s="107"/>
      <c r="S420" s="113"/>
      <c r="T420" s="112"/>
      <c r="U420" s="36">
        <v>0</v>
      </c>
      <c r="V420" s="84">
        <f>U420*V411</f>
        <v>0</v>
      </c>
      <c r="W420" s="36">
        <v>0</v>
      </c>
      <c r="X420" s="78">
        <f>W420*X411</f>
        <v>0</v>
      </c>
      <c r="Y420" s="36">
        <v>0</v>
      </c>
      <c r="Z420" s="78">
        <f>Y420*Z411</f>
        <v>0</v>
      </c>
      <c r="AA420" s="36">
        <v>0</v>
      </c>
      <c r="AB420" s="78">
        <f>AA420*AB411</f>
        <v>0</v>
      </c>
      <c r="AC420" s="36">
        <v>0</v>
      </c>
      <c r="AD420" s="78">
        <f>AC420*AD411</f>
        <v>0</v>
      </c>
      <c r="AE420" s="36">
        <v>0</v>
      </c>
      <c r="AF420" s="78">
        <f>AE420*AF411</f>
        <v>0</v>
      </c>
      <c r="AG420" s="98">
        <f t="shared" si="703"/>
        <v>0</v>
      </c>
      <c r="AH420" s="36">
        <v>0</v>
      </c>
      <c r="AI420" s="106">
        <f>AH420*AI411</f>
        <v>0</v>
      </c>
      <c r="AJ420" s="115">
        <v>0</v>
      </c>
      <c r="AK420" s="116">
        <v>0</v>
      </c>
      <c r="AL420" s="117">
        <v>0</v>
      </c>
      <c r="AM420" s="118">
        <v>0</v>
      </c>
      <c r="AN420" s="97"/>
      <c r="AO420" s="42">
        <f t="shared" si="704"/>
        <v>0</v>
      </c>
      <c r="AP420" s="99">
        <f t="shared" si="705"/>
        <v>0</v>
      </c>
      <c r="AQ420" s="104">
        <f t="shared" si="706"/>
        <v>0</v>
      </c>
      <c r="AR420" s="105">
        <f t="shared" si="707"/>
        <v>0</v>
      </c>
      <c r="AS420" s="100">
        <f t="shared" si="690"/>
        <v>0</v>
      </c>
      <c r="AT420" s="45">
        <f t="shared" si="708"/>
        <v>0</v>
      </c>
      <c r="AU420" s="101">
        <f t="shared" si="709"/>
        <v>0</v>
      </c>
      <c r="AV420" s="101">
        <f t="shared" si="710"/>
        <v>0</v>
      </c>
      <c r="AW420" s="44">
        <f t="shared" si="711"/>
        <v>0</v>
      </c>
      <c r="AX420" s="44">
        <f t="shared" si="712"/>
        <v>0</v>
      </c>
      <c r="AY420" s="48">
        <f t="shared" si="713"/>
        <v>0</v>
      </c>
      <c r="AZ420" s="47">
        <f t="shared" si="714"/>
        <v>0</v>
      </c>
      <c r="BA420" s="49">
        <f t="shared" si="715"/>
        <v>0</v>
      </c>
      <c r="BB420" s="52">
        <f t="shared" si="716"/>
        <v>0</v>
      </c>
      <c r="BC420" s="54">
        <f t="shared" si="717"/>
        <v>0</v>
      </c>
      <c r="BD420" s="55">
        <f t="shared" si="718"/>
        <v>0</v>
      </c>
      <c r="BE420" s="56">
        <f t="shared" si="719"/>
        <v>0</v>
      </c>
      <c r="BF420" s="57">
        <f t="shared" si="720"/>
        <v>0</v>
      </c>
      <c r="BG420" s="58">
        <f t="shared" si="721"/>
        <v>0</v>
      </c>
      <c r="BH420" s="5"/>
    </row>
    <row r="421" spans="1:60" s="12" customFormat="1" ht="25.15" customHeight="1" x14ac:dyDescent="0.25">
      <c r="A421" s="63"/>
      <c r="B421" s="32">
        <f t="shared" si="691"/>
        <v>0</v>
      </c>
      <c r="C421" s="32">
        <f t="shared" si="692"/>
        <v>0</v>
      </c>
      <c r="D421" s="32">
        <f t="shared" si="693"/>
        <v>0</v>
      </c>
      <c r="E421" s="32">
        <f t="shared" si="694"/>
        <v>0</v>
      </c>
      <c r="F421" s="32">
        <f t="shared" si="695"/>
        <v>0</v>
      </c>
      <c r="G421" s="32">
        <f t="shared" si="696"/>
        <v>0</v>
      </c>
      <c r="H421" s="32">
        <f t="shared" si="697"/>
        <v>0</v>
      </c>
      <c r="I421" s="87">
        <f t="shared" si="698"/>
        <v>0</v>
      </c>
      <c r="J421" s="86">
        <f t="shared" si="699"/>
        <v>0</v>
      </c>
      <c r="K421" s="87">
        <f t="shared" si="700"/>
        <v>0</v>
      </c>
      <c r="L421" s="33">
        <f t="shared" si="701"/>
        <v>0</v>
      </c>
      <c r="M421" s="34">
        <f t="shared" si="702"/>
        <v>0</v>
      </c>
      <c r="N421" s="35"/>
      <c r="O421" s="16"/>
      <c r="P421" s="151"/>
      <c r="Q421" s="21"/>
      <c r="R421" s="110"/>
      <c r="S421" s="111"/>
      <c r="T421" s="112"/>
      <c r="U421" s="36">
        <v>0</v>
      </c>
      <c r="V421" s="84">
        <f>U421*V411</f>
        <v>0</v>
      </c>
      <c r="W421" s="36">
        <v>0</v>
      </c>
      <c r="X421" s="78">
        <f>W421*X411</f>
        <v>0</v>
      </c>
      <c r="Y421" s="36">
        <v>0</v>
      </c>
      <c r="Z421" s="78">
        <f>Y421*Z411</f>
        <v>0</v>
      </c>
      <c r="AA421" s="36">
        <v>0</v>
      </c>
      <c r="AB421" s="78">
        <f>AA421*AB411</f>
        <v>0</v>
      </c>
      <c r="AC421" s="36">
        <v>0</v>
      </c>
      <c r="AD421" s="78">
        <f>AC421*AD411</f>
        <v>0</v>
      </c>
      <c r="AE421" s="36">
        <v>0</v>
      </c>
      <c r="AF421" s="78">
        <f>AE421*AF411</f>
        <v>0</v>
      </c>
      <c r="AG421" s="98">
        <f t="shared" si="703"/>
        <v>0</v>
      </c>
      <c r="AH421" s="36">
        <v>0</v>
      </c>
      <c r="AI421" s="106">
        <f>AH421*AI411</f>
        <v>0</v>
      </c>
      <c r="AJ421" s="115">
        <v>0</v>
      </c>
      <c r="AK421" s="116">
        <v>0</v>
      </c>
      <c r="AL421" s="117">
        <v>0</v>
      </c>
      <c r="AM421" s="118">
        <v>0</v>
      </c>
      <c r="AN421" s="97"/>
      <c r="AO421" s="42">
        <f t="shared" si="704"/>
        <v>0</v>
      </c>
      <c r="AP421" s="99">
        <f t="shared" si="705"/>
        <v>0</v>
      </c>
      <c r="AQ421" s="104">
        <f t="shared" si="706"/>
        <v>0</v>
      </c>
      <c r="AR421" s="105">
        <f t="shared" si="707"/>
        <v>0</v>
      </c>
      <c r="AS421" s="100">
        <f t="shared" si="690"/>
        <v>0</v>
      </c>
      <c r="AT421" s="45">
        <f t="shared" si="708"/>
        <v>0</v>
      </c>
      <c r="AU421" s="101">
        <f t="shared" si="709"/>
        <v>0</v>
      </c>
      <c r="AV421" s="101">
        <f t="shared" si="710"/>
        <v>0</v>
      </c>
      <c r="AW421" s="44">
        <f t="shared" si="711"/>
        <v>0</v>
      </c>
      <c r="AX421" s="44">
        <f t="shared" si="712"/>
        <v>0</v>
      </c>
      <c r="AY421" s="48">
        <f t="shared" si="713"/>
        <v>0</v>
      </c>
      <c r="AZ421" s="47">
        <f t="shared" si="714"/>
        <v>0</v>
      </c>
      <c r="BA421" s="49">
        <f t="shared" si="715"/>
        <v>0</v>
      </c>
      <c r="BB421" s="52">
        <f t="shared" si="716"/>
        <v>0</v>
      </c>
      <c r="BC421" s="54">
        <f t="shared" si="717"/>
        <v>0</v>
      </c>
      <c r="BD421" s="55">
        <f t="shared" si="718"/>
        <v>0</v>
      </c>
      <c r="BE421" s="56">
        <f t="shared" si="719"/>
        <v>0</v>
      </c>
      <c r="BF421" s="57">
        <f t="shared" si="720"/>
        <v>0</v>
      </c>
      <c r="BG421" s="58">
        <f t="shared" si="721"/>
        <v>0</v>
      </c>
    </row>
    <row r="422" spans="1:60" s="12" customFormat="1" ht="14.45" customHeight="1" x14ac:dyDescent="0.25">
      <c r="P422" s="151"/>
      <c r="Q422" s="21"/>
      <c r="R422" s="17"/>
      <c r="S422" s="17"/>
      <c r="T422" s="17"/>
      <c r="U422" s="29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79"/>
      <c r="AH422" s="17"/>
      <c r="AI422" s="17"/>
      <c r="AJ422" s="23"/>
      <c r="AK422" s="23"/>
      <c r="AL422" s="23"/>
      <c r="AM422" s="23"/>
      <c r="AN422" s="23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  <c r="AY422" s="38"/>
      <c r="AZ422" s="38"/>
      <c r="BA422" s="38"/>
      <c r="BB422" s="38"/>
      <c r="BC422" s="38"/>
      <c r="BD422" s="38"/>
      <c r="BE422" s="38"/>
      <c r="BF422" s="38"/>
      <c r="BG422" s="38"/>
    </row>
    <row r="423" spans="1:60" s="64" customFormat="1" ht="20.100000000000001" customHeight="1" x14ac:dyDescent="0.25">
      <c r="A423" s="64" t="s">
        <v>26</v>
      </c>
      <c r="M423" s="65"/>
      <c r="N423" s="65"/>
      <c r="O423" s="65"/>
      <c r="P423" s="151"/>
      <c r="Q423" s="66"/>
      <c r="R423" s="19"/>
      <c r="S423" s="19"/>
      <c r="T423" s="19"/>
      <c r="U423" s="30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80"/>
      <c r="AH423" s="19"/>
      <c r="AI423" s="19"/>
      <c r="AJ423" s="24"/>
      <c r="AK423" s="24"/>
      <c r="AL423" s="24"/>
      <c r="AM423" s="24"/>
      <c r="AN423" s="24"/>
      <c r="AO423" s="39"/>
      <c r="AP423" s="39"/>
      <c r="AQ423" s="39"/>
      <c r="AR423" s="39"/>
      <c r="AS423" s="39"/>
      <c r="AT423" s="39"/>
      <c r="AU423" s="39"/>
      <c r="AV423" s="39"/>
      <c r="AW423" s="39"/>
      <c r="AX423" s="39"/>
      <c r="AY423" s="39"/>
      <c r="AZ423" s="39"/>
      <c r="BA423" s="39"/>
      <c r="BB423" s="39"/>
      <c r="BC423" s="39"/>
      <c r="BD423" s="39"/>
      <c r="BE423" s="39"/>
      <c r="BF423" s="39"/>
      <c r="BG423" s="39"/>
    </row>
    <row r="424" spans="1:60" s="18" customFormat="1" ht="20.100000000000001" customHeight="1" x14ac:dyDescent="0.25">
      <c r="M424" s="12"/>
      <c r="N424" s="12"/>
      <c r="O424" s="12"/>
      <c r="P424" s="66"/>
      <c r="Q424" s="12"/>
      <c r="R424" s="19"/>
      <c r="S424" s="19"/>
      <c r="T424" s="19"/>
      <c r="U424" s="30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80"/>
      <c r="AH424" s="19"/>
      <c r="AI424" s="19"/>
      <c r="AJ424" s="24"/>
      <c r="AK424" s="24"/>
      <c r="AL424" s="24"/>
      <c r="AM424" s="24"/>
      <c r="AN424" s="24"/>
      <c r="AO424" s="39"/>
      <c r="AP424" s="39"/>
      <c r="AQ424" s="39"/>
      <c r="AR424" s="39"/>
      <c r="AS424" s="39"/>
      <c r="AT424" s="39"/>
      <c r="AU424" s="39"/>
      <c r="AV424" s="39"/>
      <c r="AW424" s="39"/>
      <c r="AX424" s="39"/>
      <c r="AY424" s="39"/>
      <c r="AZ424" s="39"/>
      <c r="BA424" s="39"/>
      <c r="BB424" s="39"/>
      <c r="BC424" s="39"/>
      <c r="BD424" s="39"/>
      <c r="BE424" s="39"/>
      <c r="BF424" s="39"/>
      <c r="BG424" s="39"/>
    </row>
    <row r="425" spans="1:60" s="11" customFormat="1" ht="10.15" customHeight="1" x14ac:dyDescent="0.25">
      <c r="M425" s="8"/>
      <c r="N425" s="8"/>
      <c r="O425" s="8"/>
      <c r="P425" s="151" t="s">
        <v>72</v>
      </c>
      <c r="Q425" s="21"/>
      <c r="R425" s="152" t="s">
        <v>36</v>
      </c>
      <c r="S425" s="152" t="s">
        <v>37</v>
      </c>
      <c r="T425" s="152" t="s">
        <v>38</v>
      </c>
      <c r="U425" s="27"/>
      <c r="V425" s="154" t="s">
        <v>7</v>
      </c>
      <c r="W425" s="154"/>
      <c r="X425" s="154"/>
      <c r="Y425" s="154"/>
      <c r="Z425" s="154"/>
      <c r="AA425" s="154"/>
      <c r="AB425" s="154"/>
      <c r="AC425" s="154"/>
      <c r="AD425" s="154"/>
      <c r="AE425" s="154"/>
      <c r="AF425" s="154"/>
      <c r="AG425" s="154"/>
      <c r="AH425" s="148" t="s">
        <v>8</v>
      </c>
      <c r="AI425" s="148"/>
      <c r="AJ425" s="149" t="s">
        <v>11</v>
      </c>
      <c r="AK425" s="150" t="s">
        <v>32</v>
      </c>
      <c r="AL425" s="167" t="s">
        <v>34</v>
      </c>
      <c r="AM425" s="168" t="s">
        <v>35</v>
      </c>
      <c r="AN425" s="59"/>
      <c r="AO425" s="37"/>
      <c r="AP425" s="37"/>
      <c r="AQ425" s="169"/>
      <c r="AR425" s="169"/>
      <c r="AS425" s="169"/>
      <c r="AT425" s="169"/>
      <c r="AU425" s="169"/>
      <c r="AV425" s="169"/>
      <c r="AW425" s="169"/>
      <c r="AX425" s="169"/>
      <c r="AY425" s="37"/>
      <c r="AZ425" s="37"/>
      <c r="BA425" s="37"/>
      <c r="BB425" s="37"/>
      <c r="BC425" s="37"/>
      <c r="BD425" s="37"/>
      <c r="BE425" s="41"/>
      <c r="BF425" s="41"/>
      <c r="BG425" s="41"/>
      <c r="BH425" s="10"/>
    </row>
    <row r="426" spans="1:60" s="11" customFormat="1" ht="16.5" customHeight="1" x14ac:dyDescent="0.25">
      <c r="A426" s="171" t="s">
        <v>69</v>
      </c>
      <c r="B426" s="171"/>
      <c r="C426" s="171"/>
      <c r="D426" s="171"/>
      <c r="E426" s="171"/>
      <c r="F426" s="171"/>
      <c r="G426" s="171"/>
      <c r="H426" s="171"/>
      <c r="I426" s="171"/>
      <c r="J426" s="171"/>
      <c r="K426" s="171"/>
      <c r="L426" s="171"/>
      <c r="M426" s="171"/>
      <c r="N426" s="171"/>
      <c r="O426" s="1"/>
      <c r="P426" s="151"/>
      <c r="Q426" s="21"/>
      <c r="R426" s="153"/>
      <c r="S426" s="153"/>
      <c r="T426" s="153"/>
      <c r="U426" s="27"/>
      <c r="V426" s="154"/>
      <c r="W426" s="154"/>
      <c r="X426" s="154"/>
      <c r="Y426" s="154"/>
      <c r="Z426" s="154"/>
      <c r="AA426" s="154"/>
      <c r="AB426" s="154"/>
      <c r="AC426" s="154"/>
      <c r="AD426" s="154"/>
      <c r="AE426" s="154"/>
      <c r="AF426" s="154"/>
      <c r="AG426" s="154"/>
      <c r="AH426" s="148"/>
      <c r="AI426" s="148"/>
      <c r="AJ426" s="149"/>
      <c r="AK426" s="150"/>
      <c r="AL426" s="167"/>
      <c r="AM426" s="168"/>
      <c r="AN426" s="59"/>
      <c r="AO426" s="164" t="s">
        <v>12</v>
      </c>
      <c r="AP426" s="165" t="s">
        <v>13</v>
      </c>
      <c r="AQ426" s="145" t="s">
        <v>14</v>
      </c>
      <c r="AR426" s="145"/>
      <c r="AS426" s="146" t="s">
        <v>15</v>
      </c>
      <c r="AT426" s="146"/>
      <c r="AU426" s="166" t="s">
        <v>16</v>
      </c>
      <c r="AV426" s="166"/>
      <c r="AW426" s="170" t="s">
        <v>17</v>
      </c>
      <c r="AX426" s="170"/>
      <c r="AY426" s="136" t="s">
        <v>18</v>
      </c>
      <c r="AZ426" s="137" t="s">
        <v>19</v>
      </c>
      <c r="BA426" s="142" t="s">
        <v>20</v>
      </c>
      <c r="BB426" s="114"/>
      <c r="BC426" s="143" t="s">
        <v>21</v>
      </c>
      <c r="BD426" s="144" t="s">
        <v>22</v>
      </c>
      <c r="BE426" s="138" t="s">
        <v>23</v>
      </c>
      <c r="BF426" s="138"/>
      <c r="BG426" s="138"/>
      <c r="BH426" s="1"/>
    </row>
    <row r="427" spans="1:60" s="11" customFormat="1" ht="10.15" customHeight="1" x14ac:dyDescent="0.25">
      <c r="A427" s="20"/>
      <c r="M427" s="8"/>
      <c r="N427" s="8"/>
      <c r="O427" s="8"/>
      <c r="P427" s="151"/>
      <c r="Q427" s="21"/>
      <c r="R427" s="153"/>
      <c r="S427" s="153"/>
      <c r="T427" s="153"/>
      <c r="U427" s="27"/>
      <c r="V427" s="154"/>
      <c r="W427" s="154"/>
      <c r="X427" s="154"/>
      <c r="Y427" s="154"/>
      <c r="Z427" s="154"/>
      <c r="AA427" s="154"/>
      <c r="AB427" s="154"/>
      <c r="AC427" s="154"/>
      <c r="AD427" s="154"/>
      <c r="AE427" s="154"/>
      <c r="AF427" s="154"/>
      <c r="AG427" s="154"/>
      <c r="AH427" s="148"/>
      <c r="AI427" s="148"/>
      <c r="AJ427" s="149"/>
      <c r="AK427" s="150"/>
      <c r="AL427" s="167"/>
      <c r="AM427" s="168"/>
      <c r="AN427" s="59"/>
      <c r="AO427" s="164"/>
      <c r="AP427" s="165"/>
      <c r="AQ427" s="40">
        <v>1</v>
      </c>
      <c r="AR427" s="40" t="s">
        <v>57</v>
      </c>
      <c r="AS427" s="40">
        <v>12</v>
      </c>
      <c r="AT427" s="53" t="s">
        <v>56</v>
      </c>
      <c r="AU427" s="40">
        <v>1</v>
      </c>
      <c r="AV427" s="40" t="s">
        <v>57</v>
      </c>
      <c r="AW427" s="40">
        <v>12</v>
      </c>
      <c r="AX427" s="53" t="s">
        <v>56</v>
      </c>
      <c r="AY427" s="136"/>
      <c r="AZ427" s="137"/>
      <c r="BA427" s="142"/>
      <c r="BB427" s="53" t="s">
        <v>58</v>
      </c>
      <c r="BC427" s="143"/>
      <c r="BD427" s="144"/>
      <c r="BE427" s="138"/>
      <c r="BF427" s="138"/>
      <c r="BG427" s="138"/>
      <c r="BH427" s="10"/>
    </row>
    <row r="428" spans="1:60" s="11" customFormat="1" ht="13.9" customHeight="1" x14ac:dyDescent="0.25">
      <c r="A428" s="67" t="s">
        <v>25</v>
      </c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2"/>
      <c r="P428" s="151"/>
      <c r="Q428" s="21"/>
      <c r="R428" s="153"/>
      <c r="S428" s="153"/>
      <c r="T428" s="153"/>
      <c r="U428" s="27"/>
      <c r="V428" s="154"/>
      <c r="W428" s="154"/>
      <c r="X428" s="154"/>
      <c r="Y428" s="154"/>
      <c r="Z428" s="154"/>
      <c r="AA428" s="154"/>
      <c r="AB428" s="154"/>
      <c r="AC428" s="154"/>
      <c r="AD428" s="154"/>
      <c r="AE428" s="154"/>
      <c r="AF428" s="154"/>
      <c r="AG428" s="154"/>
      <c r="AH428" s="148"/>
      <c r="AI428" s="148"/>
      <c r="AJ428" s="149"/>
      <c r="AK428" s="150"/>
      <c r="AL428" s="167"/>
      <c r="AM428" s="168"/>
      <c r="AN428" s="59"/>
      <c r="AO428" s="164"/>
      <c r="AP428" s="165"/>
      <c r="AQ428" s="41"/>
      <c r="AR428" s="40">
        <v>0.3</v>
      </c>
      <c r="AS428" s="41"/>
      <c r="AT428" s="40">
        <v>0.1</v>
      </c>
      <c r="AU428" s="41"/>
      <c r="AV428" s="40">
        <v>0.3</v>
      </c>
      <c r="AW428" s="41"/>
      <c r="AX428" s="40">
        <v>0.1</v>
      </c>
      <c r="AY428" s="136"/>
      <c r="AZ428" s="137"/>
      <c r="BA428" s="142"/>
      <c r="BB428" s="40">
        <v>0.3</v>
      </c>
      <c r="BC428" s="143"/>
      <c r="BD428" s="144"/>
      <c r="BE428" s="139" t="s">
        <v>59</v>
      </c>
      <c r="BF428" s="140" t="s">
        <v>60</v>
      </c>
      <c r="BG428" s="141" t="s">
        <v>24</v>
      </c>
      <c r="BH428" s="2"/>
    </row>
    <row r="429" spans="1:60" s="11" customFormat="1" ht="10.15" customHeight="1" x14ac:dyDescent="0.25">
      <c r="A429" s="3"/>
      <c r="M429" s="8"/>
      <c r="N429" s="8"/>
      <c r="O429" s="8"/>
      <c r="P429" s="151"/>
      <c r="Q429" s="21"/>
      <c r="R429" s="153"/>
      <c r="S429" s="153"/>
      <c r="T429" s="153"/>
      <c r="U429" s="27"/>
      <c r="V429" s="154"/>
      <c r="W429" s="154"/>
      <c r="X429" s="154"/>
      <c r="Y429" s="154"/>
      <c r="Z429" s="154"/>
      <c r="AA429" s="154"/>
      <c r="AB429" s="154"/>
      <c r="AC429" s="154"/>
      <c r="AD429" s="154"/>
      <c r="AE429" s="154"/>
      <c r="AF429" s="154"/>
      <c r="AG429" s="154"/>
      <c r="AH429" s="148"/>
      <c r="AI429" s="148"/>
      <c r="AJ429" s="149"/>
      <c r="AK429" s="150"/>
      <c r="AL429" s="167"/>
      <c r="AM429" s="168"/>
      <c r="AN429" s="59"/>
      <c r="AO429" s="164"/>
      <c r="AP429" s="165"/>
      <c r="AQ429" s="41"/>
      <c r="AR429" s="60">
        <v>0</v>
      </c>
      <c r="AS429" s="61"/>
      <c r="AT429" s="60">
        <v>0</v>
      </c>
      <c r="AU429" s="62"/>
      <c r="AV429" s="60">
        <v>0</v>
      </c>
      <c r="AW429" s="61"/>
      <c r="AX429" s="60">
        <v>0</v>
      </c>
      <c r="AY429" s="136"/>
      <c r="AZ429" s="137"/>
      <c r="BA429" s="142"/>
      <c r="BB429" s="60">
        <v>0</v>
      </c>
      <c r="BC429" s="143"/>
      <c r="BD429" s="144"/>
      <c r="BE429" s="139"/>
      <c r="BF429" s="140"/>
      <c r="BG429" s="141"/>
      <c r="BH429" s="10"/>
    </row>
    <row r="430" spans="1:60" s="11" customFormat="1" ht="130.9" customHeight="1" x14ac:dyDescent="0.25">
      <c r="A430" s="155" t="s">
        <v>0</v>
      </c>
      <c r="B430" s="156" t="s">
        <v>9</v>
      </c>
      <c r="C430" s="157"/>
      <c r="D430" s="157"/>
      <c r="E430" s="157"/>
      <c r="F430" s="157"/>
      <c r="G430" s="158"/>
      <c r="H430" s="68" t="s">
        <v>10</v>
      </c>
      <c r="I430" s="68" t="s">
        <v>30</v>
      </c>
      <c r="J430" s="68" t="s">
        <v>31</v>
      </c>
      <c r="K430" s="68" t="s">
        <v>33</v>
      </c>
      <c r="L430" s="68" t="s">
        <v>71</v>
      </c>
      <c r="M430" s="159" t="s">
        <v>1</v>
      </c>
      <c r="N430" s="159" t="s">
        <v>6</v>
      </c>
      <c r="O430" s="4"/>
      <c r="P430" s="151"/>
      <c r="Q430" s="21"/>
      <c r="R430" s="153"/>
      <c r="S430" s="153"/>
      <c r="T430" s="153"/>
      <c r="U430" s="27"/>
      <c r="V430" s="71" t="s">
        <v>53</v>
      </c>
      <c r="W430" s="59"/>
      <c r="X430" s="71" t="s">
        <v>54</v>
      </c>
      <c r="Y430" s="59"/>
      <c r="Z430" s="71" t="s">
        <v>40</v>
      </c>
      <c r="AA430" s="59"/>
      <c r="AB430" s="71" t="s">
        <v>43</v>
      </c>
      <c r="AC430" s="9"/>
      <c r="AD430" s="71" t="s">
        <v>55</v>
      </c>
      <c r="AE430" s="77"/>
      <c r="AF430" s="71" t="s">
        <v>68</v>
      </c>
      <c r="AG430" s="154" t="s">
        <v>65</v>
      </c>
      <c r="AH430" s="59"/>
      <c r="AI430" s="82" t="s">
        <v>44</v>
      </c>
      <c r="AJ430" s="92" t="s">
        <v>45</v>
      </c>
      <c r="AK430" s="90" t="s">
        <v>45</v>
      </c>
      <c r="AL430" s="88" t="s">
        <v>48</v>
      </c>
      <c r="AM430" s="94"/>
      <c r="AN430" s="96"/>
      <c r="AO430" s="40">
        <v>50</v>
      </c>
      <c r="AP430" s="40">
        <v>35</v>
      </c>
      <c r="AQ430" s="41">
        <v>27.5</v>
      </c>
      <c r="AR430" s="103">
        <f>AR428*AR429</f>
        <v>0</v>
      </c>
      <c r="AS430" s="41">
        <v>23.5</v>
      </c>
      <c r="AT430" s="46">
        <f>AT428*AT429</f>
        <v>0</v>
      </c>
      <c r="AU430" s="41">
        <v>20.5</v>
      </c>
      <c r="AV430" s="102">
        <f>AV428*AV429</f>
        <v>0</v>
      </c>
      <c r="AW430" s="41">
        <v>16.399999999999999</v>
      </c>
      <c r="AX430" s="43">
        <f>AX428*AX429</f>
        <v>0</v>
      </c>
      <c r="AY430" s="40">
        <v>10</v>
      </c>
      <c r="AZ430" s="40">
        <v>5</v>
      </c>
      <c r="BA430" s="40">
        <v>3</v>
      </c>
      <c r="BB430" s="51">
        <f>BB428*BB429</f>
        <v>0</v>
      </c>
      <c r="BC430" s="40">
        <v>2</v>
      </c>
      <c r="BD430" s="40">
        <v>1</v>
      </c>
      <c r="BE430" s="40">
        <v>1</v>
      </c>
      <c r="BF430" s="40">
        <v>2</v>
      </c>
      <c r="BG430" s="40">
        <v>3</v>
      </c>
      <c r="BH430" s="4"/>
    </row>
    <row r="431" spans="1:60" s="11" customFormat="1" ht="19.899999999999999" customHeight="1" x14ac:dyDescent="0.25">
      <c r="A431" s="155"/>
      <c r="B431" s="161" t="s">
        <v>7</v>
      </c>
      <c r="C431" s="162"/>
      <c r="D431" s="162"/>
      <c r="E431" s="162"/>
      <c r="F431" s="162"/>
      <c r="G431" s="163"/>
      <c r="H431" s="155" t="s">
        <v>8</v>
      </c>
      <c r="I431" s="155" t="s">
        <v>11</v>
      </c>
      <c r="J431" s="155" t="s">
        <v>32</v>
      </c>
      <c r="K431" s="155" t="s">
        <v>34</v>
      </c>
      <c r="L431" s="155" t="s">
        <v>35</v>
      </c>
      <c r="M431" s="160"/>
      <c r="N431" s="160"/>
      <c r="O431" s="4"/>
      <c r="P431" s="151"/>
      <c r="Q431" s="21"/>
      <c r="R431" s="153"/>
      <c r="S431" s="153"/>
      <c r="T431" s="153"/>
      <c r="U431" s="27"/>
      <c r="V431" s="75" t="s">
        <v>61</v>
      </c>
      <c r="W431" s="9"/>
      <c r="X431" s="75" t="s">
        <v>41</v>
      </c>
      <c r="Y431" s="9"/>
      <c r="Z431" s="75" t="s">
        <v>62</v>
      </c>
      <c r="AA431" s="9"/>
      <c r="AB431" s="75" t="s">
        <v>42</v>
      </c>
      <c r="AC431" s="9"/>
      <c r="AD431" s="75" t="s">
        <v>63</v>
      </c>
      <c r="AE431" s="77"/>
      <c r="AF431" s="71" t="s">
        <v>64</v>
      </c>
      <c r="AG431" s="154"/>
      <c r="AH431" s="9"/>
      <c r="AI431" s="82" t="s">
        <v>39</v>
      </c>
      <c r="AJ431" s="93" t="s">
        <v>46</v>
      </c>
      <c r="AK431" s="91" t="s">
        <v>47</v>
      </c>
      <c r="AL431" s="89" t="s">
        <v>49</v>
      </c>
      <c r="AM431" s="95" t="s">
        <v>50</v>
      </c>
      <c r="AN431" s="74"/>
      <c r="AO431" s="40"/>
      <c r="AP431" s="40"/>
      <c r="AQ431" s="41"/>
      <c r="AR431" s="85"/>
      <c r="AS431" s="41"/>
      <c r="AT431" s="85"/>
      <c r="AU431" s="41"/>
      <c r="AV431" s="85"/>
      <c r="AW431" s="41"/>
      <c r="AX431" s="85"/>
      <c r="AY431" s="40"/>
      <c r="AZ431" s="40"/>
      <c r="BA431" s="40"/>
      <c r="BB431" s="85"/>
      <c r="BC431" s="40"/>
      <c r="BD431" s="40"/>
      <c r="BE431" s="40"/>
      <c r="BF431" s="40"/>
      <c r="BG431" s="40"/>
      <c r="BH431" s="4"/>
    </row>
    <row r="432" spans="1:60" s="11" customFormat="1" ht="19.899999999999999" customHeight="1" x14ac:dyDescent="0.25">
      <c r="A432" s="155"/>
      <c r="B432" s="161" t="s">
        <v>27</v>
      </c>
      <c r="C432" s="162"/>
      <c r="D432" s="162"/>
      <c r="E432" s="162"/>
      <c r="F432" s="163"/>
      <c r="G432" s="155" t="s">
        <v>28</v>
      </c>
      <c r="H432" s="155"/>
      <c r="I432" s="155"/>
      <c r="J432" s="155"/>
      <c r="K432" s="155"/>
      <c r="L432" s="155"/>
      <c r="M432" s="160"/>
      <c r="N432" s="160"/>
      <c r="O432" s="4"/>
      <c r="P432" s="151"/>
      <c r="Q432" s="21"/>
      <c r="R432" s="153"/>
      <c r="S432" s="153"/>
      <c r="T432" s="153"/>
      <c r="U432" s="27"/>
      <c r="V432" s="76">
        <v>30</v>
      </c>
      <c r="W432" s="70"/>
      <c r="X432" s="76">
        <v>22.5</v>
      </c>
      <c r="Y432" s="70"/>
      <c r="Z432" s="76">
        <v>15</v>
      </c>
      <c r="AA432" s="70"/>
      <c r="AB432" s="76">
        <v>11.25</v>
      </c>
      <c r="AC432" s="72"/>
      <c r="AD432" s="76"/>
      <c r="AE432" s="59"/>
      <c r="AF432" s="59"/>
      <c r="AG432" s="154"/>
      <c r="AH432" s="9"/>
      <c r="AI432" s="82">
        <v>6</v>
      </c>
      <c r="AJ432" s="93" t="s">
        <v>66</v>
      </c>
      <c r="AK432" s="91" t="s">
        <v>66</v>
      </c>
      <c r="AL432" s="89" t="s">
        <v>67</v>
      </c>
      <c r="AM432" s="95" t="s">
        <v>51</v>
      </c>
      <c r="AN432" s="74"/>
      <c r="AO432" s="40"/>
      <c r="AP432" s="40"/>
      <c r="AQ432" s="41"/>
      <c r="AR432" s="85"/>
      <c r="AS432" s="41"/>
      <c r="AT432" s="85"/>
      <c r="AU432" s="41"/>
      <c r="AV432" s="85"/>
      <c r="AW432" s="41"/>
      <c r="AX432" s="85"/>
      <c r="AY432" s="40"/>
      <c r="AZ432" s="40"/>
      <c r="BA432" s="40"/>
      <c r="BB432" s="85"/>
      <c r="BC432" s="40"/>
      <c r="BD432" s="40"/>
      <c r="BE432" s="40"/>
      <c r="BF432" s="40"/>
      <c r="BG432" s="40"/>
      <c r="BH432" s="4"/>
    </row>
    <row r="433" spans="1:60" s="11" customFormat="1" ht="19.899999999999999" customHeight="1" x14ac:dyDescent="0.25">
      <c r="A433" s="155"/>
      <c r="B433" s="69" t="s">
        <v>2</v>
      </c>
      <c r="C433" s="69" t="s">
        <v>3</v>
      </c>
      <c r="D433" s="69" t="s">
        <v>4</v>
      </c>
      <c r="E433" s="69" t="s">
        <v>5</v>
      </c>
      <c r="F433" s="69" t="s">
        <v>29</v>
      </c>
      <c r="G433" s="155"/>
      <c r="H433" s="155"/>
      <c r="I433" s="155"/>
      <c r="J433" s="155"/>
      <c r="K433" s="155"/>
      <c r="L433" s="155"/>
      <c r="M433" s="160"/>
      <c r="N433" s="160"/>
      <c r="O433" s="4"/>
      <c r="P433" s="151"/>
      <c r="Q433" s="21"/>
      <c r="R433" s="153"/>
      <c r="S433" s="153"/>
      <c r="T433" s="153"/>
      <c r="U433" s="28"/>
      <c r="V433" s="73">
        <v>0.4</v>
      </c>
      <c r="W433" s="74"/>
      <c r="X433" s="73">
        <v>0.3</v>
      </c>
      <c r="Y433" s="74"/>
      <c r="Z433" s="73">
        <v>0.2</v>
      </c>
      <c r="AA433" s="74"/>
      <c r="AB433" s="74">
        <v>0.15</v>
      </c>
      <c r="AC433" s="74"/>
      <c r="AD433" s="73">
        <v>0.4</v>
      </c>
      <c r="AE433" s="26"/>
      <c r="AF433" s="73">
        <v>0.3</v>
      </c>
      <c r="AG433" s="154"/>
      <c r="AH433" s="9"/>
      <c r="AI433" s="83">
        <v>0.1</v>
      </c>
      <c r="AJ433" s="93">
        <v>4.5999999999999996</v>
      </c>
      <c r="AK433" s="91">
        <v>4.5999999999999996</v>
      </c>
      <c r="AL433" s="89" t="s">
        <v>70</v>
      </c>
      <c r="AM433" s="95" t="s">
        <v>52</v>
      </c>
      <c r="AN433" s="74"/>
      <c r="AO433" s="40"/>
      <c r="AP433" s="40"/>
      <c r="AQ433" s="41"/>
      <c r="AR433" s="85"/>
      <c r="AS433" s="41"/>
      <c r="AT433" s="85"/>
      <c r="AU433" s="41"/>
      <c r="AV433" s="85"/>
      <c r="AW433" s="41"/>
      <c r="AX433" s="85"/>
      <c r="AY433" s="40"/>
      <c r="AZ433" s="40"/>
      <c r="BA433" s="40"/>
      <c r="BB433" s="85"/>
      <c r="BC433" s="40"/>
      <c r="BD433" s="40"/>
      <c r="BE433" s="40"/>
      <c r="BF433" s="40"/>
      <c r="BG433" s="40"/>
      <c r="BH433" s="4"/>
    </row>
    <row r="434" spans="1:60" s="12" customFormat="1" ht="25.15" customHeight="1" x14ac:dyDescent="0.25">
      <c r="A434" s="63"/>
      <c r="B434" s="32">
        <f>V434</f>
        <v>0</v>
      </c>
      <c r="C434" s="32">
        <f>X434</f>
        <v>0</v>
      </c>
      <c r="D434" s="32">
        <f>Z434</f>
        <v>0</v>
      </c>
      <c r="E434" s="32">
        <f>AB434</f>
        <v>0</v>
      </c>
      <c r="F434" s="32">
        <f>AD434</f>
        <v>0</v>
      </c>
      <c r="G434" s="32">
        <f>AF434</f>
        <v>0</v>
      </c>
      <c r="H434" s="32">
        <f>AI434</f>
        <v>0</v>
      </c>
      <c r="I434" s="87">
        <f>AJ434</f>
        <v>0</v>
      </c>
      <c r="J434" s="86">
        <f>AK434</f>
        <v>0</v>
      </c>
      <c r="K434" s="87">
        <f>AL434</f>
        <v>0</v>
      </c>
      <c r="L434" s="33">
        <f>AM434</f>
        <v>0</v>
      </c>
      <c r="M434" s="34">
        <f>SUM(B434:L434)</f>
        <v>0</v>
      </c>
      <c r="N434" s="34"/>
      <c r="O434" s="7"/>
      <c r="P434" s="151"/>
      <c r="Q434" s="147"/>
      <c r="R434" s="107"/>
      <c r="S434" s="108"/>
      <c r="T434" s="112"/>
      <c r="U434" s="36">
        <v>0</v>
      </c>
      <c r="V434" s="84">
        <f>U434*V433</f>
        <v>0</v>
      </c>
      <c r="W434" s="36">
        <v>0</v>
      </c>
      <c r="X434" s="78">
        <f>W434*X433</f>
        <v>0</v>
      </c>
      <c r="Y434" s="36">
        <v>0</v>
      </c>
      <c r="Z434" s="78">
        <f>Y434*Z433</f>
        <v>0</v>
      </c>
      <c r="AA434" s="36">
        <v>0</v>
      </c>
      <c r="AB434" s="78">
        <f>AA434*AB433</f>
        <v>0</v>
      </c>
      <c r="AC434" s="36">
        <v>0</v>
      </c>
      <c r="AD434" s="78">
        <f>AC434*AD433</f>
        <v>0</v>
      </c>
      <c r="AE434" s="36">
        <v>0</v>
      </c>
      <c r="AF434" s="78">
        <f>AE434*AF433</f>
        <v>0</v>
      </c>
      <c r="AG434" s="98">
        <f>V434+X434+Z434+AB434+AD434+AF434</f>
        <v>0</v>
      </c>
      <c r="AH434" s="36">
        <v>0</v>
      </c>
      <c r="AI434" s="106">
        <f>AH434*AI433</f>
        <v>0</v>
      </c>
      <c r="AJ434" s="115">
        <v>0</v>
      </c>
      <c r="AK434" s="116">
        <v>0</v>
      </c>
      <c r="AL434" s="117">
        <v>0</v>
      </c>
      <c r="AM434" s="118">
        <v>0</v>
      </c>
      <c r="AN434" s="97"/>
      <c r="AO434" s="42">
        <f>(M434-L434)/100*50</f>
        <v>0</v>
      </c>
      <c r="AP434" s="99">
        <f>(M434-L434)/100*35</f>
        <v>0</v>
      </c>
      <c r="AQ434" s="104">
        <f>(M434-L434)/100*27.5</f>
        <v>0</v>
      </c>
      <c r="AR434" s="105">
        <f>(M434-L434)/100*AR430+AQ434</f>
        <v>0</v>
      </c>
      <c r="AS434" s="100">
        <f t="shared" ref="AS434:AS443" si="722">(M434-L434)/100*23.5</f>
        <v>0</v>
      </c>
      <c r="AT434" s="45">
        <f>(M434-L434)/100*AT430+AS434</f>
        <v>0</v>
      </c>
      <c r="AU434" s="101">
        <f>(M434-L434)/100*20.5</f>
        <v>0</v>
      </c>
      <c r="AV434" s="101">
        <f>(M434-L434)/100*AV430+AU434</f>
        <v>0</v>
      </c>
      <c r="AW434" s="44">
        <f>(M434-L434)/100*16.4</f>
        <v>0</v>
      </c>
      <c r="AX434" s="44">
        <f>(M434-L434)/100*AX430+AW434</f>
        <v>0</v>
      </c>
      <c r="AY434" s="48">
        <f>(M434-L434)/100*10</f>
        <v>0</v>
      </c>
      <c r="AZ434" s="47">
        <f>(M434-L434)/100*5</f>
        <v>0</v>
      </c>
      <c r="BA434" s="49">
        <f>(M434-L434)/100*3</f>
        <v>0</v>
      </c>
      <c r="BB434" s="52">
        <f>(M434-L434)/100*BB430</f>
        <v>0</v>
      </c>
      <c r="BC434" s="54">
        <f>(M434-L434)/100*2</f>
        <v>0</v>
      </c>
      <c r="BD434" s="55">
        <f>(M434-L434)/100*1</f>
        <v>0</v>
      </c>
      <c r="BE434" s="56">
        <f>(M434-L434)/100*1</f>
        <v>0</v>
      </c>
      <c r="BF434" s="57">
        <f>(M434-L434)/100*2</f>
        <v>0</v>
      </c>
      <c r="BG434" s="58">
        <f>(M434-L434)/100*3</f>
        <v>0</v>
      </c>
      <c r="BH434" s="5"/>
    </row>
    <row r="435" spans="1:60" s="12" customFormat="1" ht="25.15" customHeight="1" x14ac:dyDescent="0.25">
      <c r="A435" s="63"/>
      <c r="B435" s="32">
        <f t="shared" ref="B435:B443" si="723">V435</f>
        <v>0</v>
      </c>
      <c r="C435" s="32">
        <f t="shared" ref="C435:C443" si="724">X435</f>
        <v>0</v>
      </c>
      <c r="D435" s="32">
        <f t="shared" ref="D435:D443" si="725">Z435</f>
        <v>0</v>
      </c>
      <c r="E435" s="32">
        <f t="shared" ref="E435:E443" si="726">AB435</f>
        <v>0</v>
      </c>
      <c r="F435" s="32">
        <f t="shared" ref="F435:F443" si="727">AD435</f>
        <v>0</v>
      </c>
      <c r="G435" s="32">
        <f t="shared" ref="G435:G443" si="728">AF435</f>
        <v>0</v>
      </c>
      <c r="H435" s="32">
        <f t="shared" ref="H435:H443" si="729">AI435</f>
        <v>0</v>
      </c>
      <c r="I435" s="87">
        <f t="shared" ref="I435:I443" si="730">AJ435</f>
        <v>0</v>
      </c>
      <c r="J435" s="86">
        <f t="shared" ref="J435:J443" si="731">AK435</f>
        <v>0</v>
      </c>
      <c r="K435" s="87">
        <f t="shared" ref="K435:K443" si="732">AL435</f>
        <v>0</v>
      </c>
      <c r="L435" s="33">
        <f t="shared" ref="L435:L443" si="733">AM435</f>
        <v>0</v>
      </c>
      <c r="M435" s="34">
        <f t="shared" ref="M435:M443" si="734">SUM(B435:L435)</f>
        <v>0</v>
      </c>
      <c r="N435" s="34"/>
      <c r="O435" s="7"/>
      <c r="P435" s="151"/>
      <c r="Q435" s="147"/>
      <c r="R435" s="109"/>
      <c r="S435" s="113"/>
      <c r="T435" s="112"/>
      <c r="U435" s="36">
        <v>0</v>
      </c>
      <c r="V435" s="84">
        <f>U435*V433</f>
        <v>0</v>
      </c>
      <c r="W435" s="36">
        <v>0</v>
      </c>
      <c r="X435" s="78">
        <f>W435*X433</f>
        <v>0</v>
      </c>
      <c r="Y435" s="36">
        <v>0</v>
      </c>
      <c r="Z435" s="78">
        <f>Y435*Z433</f>
        <v>0</v>
      </c>
      <c r="AA435" s="36">
        <v>0</v>
      </c>
      <c r="AB435" s="78">
        <f>AA435*AB433</f>
        <v>0</v>
      </c>
      <c r="AC435" s="36">
        <v>0</v>
      </c>
      <c r="AD435" s="78">
        <f>AC435*AD433</f>
        <v>0</v>
      </c>
      <c r="AE435" s="36">
        <v>0</v>
      </c>
      <c r="AF435" s="78">
        <f>AE435*AF433</f>
        <v>0</v>
      </c>
      <c r="AG435" s="98">
        <f t="shared" ref="AG435:AG443" si="735">V435+X435+Z435+AB435+AD435+AF435</f>
        <v>0</v>
      </c>
      <c r="AH435" s="36">
        <v>0</v>
      </c>
      <c r="AI435" s="106">
        <f>AH435*AI433</f>
        <v>0</v>
      </c>
      <c r="AJ435" s="115">
        <v>0</v>
      </c>
      <c r="AK435" s="116">
        <v>0</v>
      </c>
      <c r="AL435" s="117">
        <v>0</v>
      </c>
      <c r="AM435" s="118">
        <v>0</v>
      </c>
      <c r="AN435" s="97"/>
      <c r="AO435" s="42">
        <f t="shared" ref="AO435:AO443" si="736">(M435-L435)/100*50</f>
        <v>0</v>
      </c>
      <c r="AP435" s="99">
        <f t="shared" ref="AP435:AP443" si="737">(M435-L435)/100*35</f>
        <v>0</v>
      </c>
      <c r="AQ435" s="104">
        <f t="shared" ref="AQ435:AQ443" si="738">(M435-L435)/100*27.5</f>
        <v>0</v>
      </c>
      <c r="AR435" s="105">
        <f t="shared" ref="AR435:AR443" si="739">(M435-L435)/100*AR431+AQ435</f>
        <v>0</v>
      </c>
      <c r="AS435" s="100">
        <f t="shared" si="722"/>
        <v>0</v>
      </c>
      <c r="AT435" s="45">
        <f t="shared" ref="AT435:AT443" si="740">(M435-L435)/100*AT431+AS435</f>
        <v>0</v>
      </c>
      <c r="AU435" s="101">
        <f t="shared" ref="AU435:AU443" si="741">(M435-L435)/100*20.5</f>
        <v>0</v>
      </c>
      <c r="AV435" s="101">
        <f t="shared" ref="AV435:AV443" si="742">(M435-L435)/100*AV431+AU435</f>
        <v>0</v>
      </c>
      <c r="AW435" s="44">
        <f t="shared" ref="AW435:AW443" si="743">(M435-L435)/100*16.4</f>
        <v>0</v>
      </c>
      <c r="AX435" s="44">
        <f t="shared" ref="AX435:AX443" si="744">(M435-L435)/100*AX431+AW435</f>
        <v>0</v>
      </c>
      <c r="AY435" s="48">
        <f t="shared" ref="AY435:AY443" si="745">(M435-L435)/100*10</f>
        <v>0</v>
      </c>
      <c r="AZ435" s="47">
        <f t="shared" ref="AZ435:AZ443" si="746">(M435-L435)/100*5</f>
        <v>0</v>
      </c>
      <c r="BA435" s="49">
        <f t="shared" ref="BA435:BA443" si="747">(M435-L435)/100*3</f>
        <v>0</v>
      </c>
      <c r="BB435" s="52">
        <f t="shared" ref="BB435:BB443" si="748">(M435-L435)/100*BB431</f>
        <v>0</v>
      </c>
      <c r="BC435" s="54">
        <f t="shared" ref="BC435:BC443" si="749">(M435-L435)/100*2</f>
        <v>0</v>
      </c>
      <c r="BD435" s="55">
        <f t="shared" ref="BD435:BD443" si="750">(M435-L435)/100*1</f>
        <v>0</v>
      </c>
      <c r="BE435" s="56">
        <f t="shared" ref="BE435:BE443" si="751">(M435-L435)/100*1</f>
        <v>0</v>
      </c>
      <c r="BF435" s="57">
        <f t="shared" ref="BF435:BF443" si="752">(M435-L435)/100*2</f>
        <v>0</v>
      </c>
      <c r="BG435" s="58">
        <f t="shared" ref="BG435:BG443" si="753">(M435-L435)/100*3</f>
        <v>0</v>
      </c>
      <c r="BH435" s="5"/>
    </row>
    <row r="436" spans="1:60" s="12" customFormat="1" ht="25.15" customHeight="1" x14ac:dyDescent="0.25">
      <c r="A436" s="63"/>
      <c r="B436" s="32">
        <f t="shared" si="723"/>
        <v>0</v>
      </c>
      <c r="C436" s="32">
        <f t="shared" si="724"/>
        <v>0</v>
      </c>
      <c r="D436" s="32">
        <f t="shared" si="725"/>
        <v>0</v>
      </c>
      <c r="E436" s="32">
        <f t="shared" si="726"/>
        <v>0</v>
      </c>
      <c r="F436" s="32">
        <f t="shared" si="727"/>
        <v>0</v>
      </c>
      <c r="G436" s="32">
        <f t="shared" si="728"/>
        <v>0</v>
      </c>
      <c r="H436" s="32">
        <f t="shared" si="729"/>
        <v>0</v>
      </c>
      <c r="I436" s="87">
        <f t="shared" si="730"/>
        <v>0</v>
      </c>
      <c r="J436" s="86">
        <f t="shared" si="731"/>
        <v>0</v>
      </c>
      <c r="K436" s="87">
        <f t="shared" si="732"/>
        <v>0</v>
      </c>
      <c r="L436" s="33">
        <f t="shared" si="733"/>
        <v>0</v>
      </c>
      <c r="M436" s="34">
        <f t="shared" si="734"/>
        <v>0</v>
      </c>
      <c r="N436" s="35"/>
      <c r="O436" s="6"/>
      <c r="P436" s="151"/>
      <c r="Q436" s="147"/>
      <c r="R436" s="107"/>
      <c r="S436" s="113"/>
      <c r="T436" s="112"/>
      <c r="U436" s="36">
        <v>0</v>
      </c>
      <c r="V436" s="84">
        <f>U436*V433</f>
        <v>0</v>
      </c>
      <c r="W436" s="36">
        <v>0</v>
      </c>
      <c r="X436" s="78">
        <f>W436*X433</f>
        <v>0</v>
      </c>
      <c r="Y436" s="36">
        <v>0</v>
      </c>
      <c r="Z436" s="78">
        <f>Y436*Z433</f>
        <v>0</v>
      </c>
      <c r="AA436" s="36">
        <v>0</v>
      </c>
      <c r="AB436" s="78">
        <f>AA436*AB433</f>
        <v>0</v>
      </c>
      <c r="AC436" s="36">
        <v>0</v>
      </c>
      <c r="AD436" s="78">
        <f>AC436*AD433</f>
        <v>0</v>
      </c>
      <c r="AE436" s="36">
        <v>0</v>
      </c>
      <c r="AF436" s="78">
        <f>AE436*AF433</f>
        <v>0</v>
      </c>
      <c r="AG436" s="98">
        <f t="shared" si="735"/>
        <v>0</v>
      </c>
      <c r="AH436" s="36">
        <v>0</v>
      </c>
      <c r="AI436" s="106">
        <f>AH436*AI433</f>
        <v>0</v>
      </c>
      <c r="AJ436" s="115">
        <v>0</v>
      </c>
      <c r="AK436" s="116">
        <v>0</v>
      </c>
      <c r="AL436" s="117">
        <v>0</v>
      </c>
      <c r="AM436" s="118">
        <v>0</v>
      </c>
      <c r="AN436" s="97"/>
      <c r="AO436" s="42">
        <f t="shared" si="736"/>
        <v>0</v>
      </c>
      <c r="AP436" s="99">
        <f t="shared" si="737"/>
        <v>0</v>
      </c>
      <c r="AQ436" s="104">
        <f t="shared" si="738"/>
        <v>0</v>
      </c>
      <c r="AR436" s="105">
        <f t="shared" si="739"/>
        <v>0</v>
      </c>
      <c r="AS436" s="100">
        <f t="shared" si="722"/>
        <v>0</v>
      </c>
      <c r="AT436" s="45">
        <f t="shared" si="740"/>
        <v>0</v>
      </c>
      <c r="AU436" s="101">
        <f t="shared" si="741"/>
        <v>0</v>
      </c>
      <c r="AV436" s="101">
        <f t="shared" si="742"/>
        <v>0</v>
      </c>
      <c r="AW436" s="44">
        <f t="shared" si="743"/>
        <v>0</v>
      </c>
      <c r="AX436" s="44">
        <f t="shared" si="744"/>
        <v>0</v>
      </c>
      <c r="AY436" s="48">
        <f t="shared" si="745"/>
        <v>0</v>
      </c>
      <c r="AZ436" s="47">
        <f t="shared" si="746"/>
        <v>0</v>
      </c>
      <c r="BA436" s="49">
        <f t="shared" si="747"/>
        <v>0</v>
      </c>
      <c r="BB436" s="52">
        <f t="shared" si="748"/>
        <v>0</v>
      </c>
      <c r="BC436" s="54">
        <f t="shared" si="749"/>
        <v>0</v>
      </c>
      <c r="BD436" s="55">
        <f t="shared" si="750"/>
        <v>0</v>
      </c>
      <c r="BE436" s="56">
        <f t="shared" si="751"/>
        <v>0</v>
      </c>
      <c r="BF436" s="57">
        <f t="shared" si="752"/>
        <v>0</v>
      </c>
      <c r="BG436" s="58">
        <f t="shared" si="753"/>
        <v>0</v>
      </c>
      <c r="BH436" s="5"/>
    </row>
    <row r="437" spans="1:60" s="12" customFormat="1" ht="25.15" customHeight="1" x14ac:dyDescent="0.25">
      <c r="A437" s="63"/>
      <c r="B437" s="32">
        <f t="shared" si="723"/>
        <v>0</v>
      </c>
      <c r="C437" s="32">
        <f t="shared" si="724"/>
        <v>0</v>
      </c>
      <c r="D437" s="32">
        <f t="shared" si="725"/>
        <v>0</v>
      </c>
      <c r="E437" s="32">
        <f t="shared" si="726"/>
        <v>0</v>
      </c>
      <c r="F437" s="32">
        <f t="shared" si="727"/>
        <v>0</v>
      </c>
      <c r="G437" s="32">
        <f t="shared" si="728"/>
        <v>0</v>
      </c>
      <c r="H437" s="32">
        <f t="shared" si="729"/>
        <v>0</v>
      </c>
      <c r="I437" s="87">
        <f t="shared" si="730"/>
        <v>0</v>
      </c>
      <c r="J437" s="86">
        <f t="shared" si="731"/>
        <v>0</v>
      </c>
      <c r="K437" s="87">
        <f t="shared" si="732"/>
        <v>0</v>
      </c>
      <c r="L437" s="33">
        <f t="shared" si="733"/>
        <v>0</v>
      </c>
      <c r="M437" s="34">
        <f t="shared" si="734"/>
        <v>0</v>
      </c>
      <c r="N437" s="35"/>
      <c r="O437" s="6"/>
      <c r="P437" s="151"/>
      <c r="Q437" s="147"/>
      <c r="R437" s="110"/>
      <c r="S437" s="111"/>
      <c r="T437" s="112"/>
      <c r="U437" s="36">
        <v>0</v>
      </c>
      <c r="V437" s="84">
        <f>U437*V433</f>
        <v>0</v>
      </c>
      <c r="W437" s="36">
        <v>0</v>
      </c>
      <c r="X437" s="78">
        <f>W437*X433</f>
        <v>0</v>
      </c>
      <c r="Y437" s="36">
        <v>0</v>
      </c>
      <c r="Z437" s="78">
        <f>Y437*Z433</f>
        <v>0</v>
      </c>
      <c r="AA437" s="36">
        <v>0</v>
      </c>
      <c r="AB437" s="78">
        <f>AA437*AB433</f>
        <v>0</v>
      </c>
      <c r="AC437" s="36">
        <v>0</v>
      </c>
      <c r="AD437" s="78">
        <f>AC437*AD433</f>
        <v>0</v>
      </c>
      <c r="AE437" s="36">
        <v>0</v>
      </c>
      <c r="AF437" s="78">
        <f>AE437*AF433</f>
        <v>0</v>
      </c>
      <c r="AG437" s="98">
        <f t="shared" si="735"/>
        <v>0</v>
      </c>
      <c r="AH437" s="36">
        <v>0</v>
      </c>
      <c r="AI437" s="106">
        <f>AH437*AI433</f>
        <v>0</v>
      </c>
      <c r="AJ437" s="115">
        <v>0</v>
      </c>
      <c r="AK437" s="116">
        <v>0</v>
      </c>
      <c r="AL437" s="117">
        <v>0</v>
      </c>
      <c r="AM437" s="118">
        <v>0</v>
      </c>
      <c r="AN437" s="97"/>
      <c r="AO437" s="42">
        <f t="shared" si="736"/>
        <v>0</v>
      </c>
      <c r="AP437" s="99">
        <f t="shared" si="737"/>
        <v>0</v>
      </c>
      <c r="AQ437" s="104">
        <f t="shared" si="738"/>
        <v>0</v>
      </c>
      <c r="AR437" s="105">
        <f t="shared" si="739"/>
        <v>0</v>
      </c>
      <c r="AS437" s="100">
        <f t="shared" si="722"/>
        <v>0</v>
      </c>
      <c r="AT437" s="45">
        <f t="shared" si="740"/>
        <v>0</v>
      </c>
      <c r="AU437" s="101">
        <f t="shared" si="741"/>
        <v>0</v>
      </c>
      <c r="AV437" s="101">
        <f t="shared" si="742"/>
        <v>0</v>
      </c>
      <c r="AW437" s="44">
        <f t="shared" si="743"/>
        <v>0</v>
      </c>
      <c r="AX437" s="44">
        <f t="shared" si="744"/>
        <v>0</v>
      </c>
      <c r="AY437" s="48">
        <f t="shared" si="745"/>
        <v>0</v>
      </c>
      <c r="AZ437" s="47">
        <f t="shared" si="746"/>
        <v>0</v>
      </c>
      <c r="BA437" s="49">
        <f t="shared" si="747"/>
        <v>0</v>
      </c>
      <c r="BB437" s="52">
        <f t="shared" si="748"/>
        <v>0</v>
      </c>
      <c r="BC437" s="54">
        <f t="shared" si="749"/>
        <v>0</v>
      </c>
      <c r="BD437" s="55">
        <f t="shared" si="750"/>
        <v>0</v>
      </c>
      <c r="BE437" s="56">
        <f t="shared" si="751"/>
        <v>0</v>
      </c>
      <c r="BF437" s="57">
        <f t="shared" si="752"/>
        <v>0</v>
      </c>
      <c r="BG437" s="58">
        <f t="shared" si="753"/>
        <v>0</v>
      </c>
      <c r="BH437" s="5"/>
    </row>
    <row r="438" spans="1:60" s="12" customFormat="1" ht="25.15" customHeight="1" x14ac:dyDescent="0.25">
      <c r="A438" s="63"/>
      <c r="B438" s="32">
        <f t="shared" si="723"/>
        <v>0</v>
      </c>
      <c r="C438" s="32">
        <f t="shared" si="724"/>
        <v>0</v>
      </c>
      <c r="D438" s="32">
        <f t="shared" si="725"/>
        <v>0</v>
      </c>
      <c r="E438" s="32">
        <f t="shared" si="726"/>
        <v>0</v>
      </c>
      <c r="F438" s="32">
        <f t="shared" si="727"/>
        <v>0</v>
      </c>
      <c r="G438" s="32">
        <f t="shared" si="728"/>
        <v>0</v>
      </c>
      <c r="H438" s="32">
        <f t="shared" si="729"/>
        <v>0</v>
      </c>
      <c r="I438" s="87">
        <f t="shared" si="730"/>
        <v>0</v>
      </c>
      <c r="J438" s="86">
        <f t="shared" si="731"/>
        <v>0</v>
      </c>
      <c r="K438" s="87">
        <f t="shared" si="732"/>
        <v>0</v>
      </c>
      <c r="L438" s="33">
        <f t="shared" si="733"/>
        <v>0</v>
      </c>
      <c r="M438" s="34">
        <f t="shared" si="734"/>
        <v>0</v>
      </c>
      <c r="N438" s="35"/>
      <c r="O438" s="6"/>
      <c r="P438" s="151"/>
      <c r="Q438" s="147"/>
      <c r="R438" s="107"/>
      <c r="S438" s="113"/>
      <c r="T438" s="112"/>
      <c r="U438" s="36">
        <v>0</v>
      </c>
      <c r="V438" s="84">
        <f>U438*V433</f>
        <v>0</v>
      </c>
      <c r="W438" s="36">
        <v>0</v>
      </c>
      <c r="X438" s="78">
        <f>W438*X433</f>
        <v>0</v>
      </c>
      <c r="Y438" s="36">
        <v>0</v>
      </c>
      <c r="Z438" s="78">
        <f>Y438*Z433</f>
        <v>0</v>
      </c>
      <c r="AA438" s="36">
        <v>0</v>
      </c>
      <c r="AB438" s="78">
        <f>AA438*AB433</f>
        <v>0</v>
      </c>
      <c r="AC438" s="36">
        <v>0</v>
      </c>
      <c r="AD438" s="78">
        <f>AC438*AD433</f>
        <v>0</v>
      </c>
      <c r="AE438" s="36">
        <v>0</v>
      </c>
      <c r="AF438" s="78">
        <f>AE438*AF433</f>
        <v>0</v>
      </c>
      <c r="AG438" s="98">
        <f t="shared" si="735"/>
        <v>0</v>
      </c>
      <c r="AH438" s="36">
        <v>0</v>
      </c>
      <c r="AI438" s="106">
        <f>AH438*AI433</f>
        <v>0</v>
      </c>
      <c r="AJ438" s="115">
        <v>0</v>
      </c>
      <c r="AK438" s="116">
        <v>0</v>
      </c>
      <c r="AL438" s="117">
        <v>0</v>
      </c>
      <c r="AM438" s="118">
        <v>0</v>
      </c>
      <c r="AN438" s="97"/>
      <c r="AO438" s="42">
        <f t="shared" si="736"/>
        <v>0</v>
      </c>
      <c r="AP438" s="99">
        <f t="shared" si="737"/>
        <v>0</v>
      </c>
      <c r="AQ438" s="104">
        <f t="shared" si="738"/>
        <v>0</v>
      </c>
      <c r="AR438" s="105">
        <f t="shared" si="739"/>
        <v>0</v>
      </c>
      <c r="AS438" s="100">
        <f t="shared" si="722"/>
        <v>0</v>
      </c>
      <c r="AT438" s="45">
        <f t="shared" si="740"/>
        <v>0</v>
      </c>
      <c r="AU438" s="101">
        <f t="shared" si="741"/>
        <v>0</v>
      </c>
      <c r="AV438" s="101">
        <f t="shared" si="742"/>
        <v>0</v>
      </c>
      <c r="AW438" s="44">
        <f t="shared" si="743"/>
        <v>0</v>
      </c>
      <c r="AX438" s="44">
        <f t="shared" si="744"/>
        <v>0</v>
      </c>
      <c r="AY438" s="48">
        <f t="shared" si="745"/>
        <v>0</v>
      </c>
      <c r="AZ438" s="47">
        <f t="shared" si="746"/>
        <v>0</v>
      </c>
      <c r="BA438" s="49">
        <f t="shared" si="747"/>
        <v>0</v>
      </c>
      <c r="BB438" s="52">
        <f t="shared" si="748"/>
        <v>0</v>
      </c>
      <c r="BC438" s="54">
        <f t="shared" si="749"/>
        <v>0</v>
      </c>
      <c r="BD438" s="55">
        <f t="shared" si="750"/>
        <v>0</v>
      </c>
      <c r="BE438" s="56">
        <f t="shared" si="751"/>
        <v>0</v>
      </c>
      <c r="BF438" s="57">
        <f t="shared" si="752"/>
        <v>0</v>
      </c>
      <c r="BG438" s="58">
        <f t="shared" si="753"/>
        <v>0</v>
      </c>
      <c r="BH438" s="5"/>
    </row>
    <row r="439" spans="1:60" s="12" customFormat="1" ht="25.15" customHeight="1" x14ac:dyDescent="0.25">
      <c r="A439" s="63"/>
      <c r="B439" s="32">
        <f t="shared" si="723"/>
        <v>0</v>
      </c>
      <c r="C439" s="32">
        <f t="shared" si="724"/>
        <v>0</v>
      </c>
      <c r="D439" s="32">
        <f t="shared" si="725"/>
        <v>0</v>
      </c>
      <c r="E439" s="32">
        <f t="shared" si="726"/>
        <v>0</v>
      </c>
      <c r="F439" s="32">
        <f t="shared" si="727"/>
        <v>0</v>
      </c>
      <c r="G439" s="32">
        <f t="shared" si="728"/>
        <v>0</v>
      </c>
      <c r="H439" s="32">
        <f t="shared" si="729"/>
        <v>0</v>
      </c>
      <c r="I439" s="87">
        <f t="shared" si="730"/>
        <v>0</v>
      </c>
      <c r="J439" s="86">
        <f t="shared" si="731"/>
        <v>0</v>
      </c>
      <c r="K439" s="87">
        <f t="shared" si="732"/>
        <v>0</v>
      </c>
      <c r="L439" s="33">
        <f t="shared" si="733"/>
        <v>0</v>
      </c>
      <c r="M439" s="34">
        <f t="shared" si="734"/>
        <v>0</v>
      </c>
      <c r="N439" s="35"/>
      <c r="O439" s="6"/>
      <c r="P439" s="151"/>
      <c r="Q439" s="147"/>
      <c r="R439" s="107"/>
      <c r="S439" s="113"/>
      <c r="T439" s="112"/>
      <c r="U439" s="36">
        <v>0</v>
      </c>
      <c r="V439" s="84">
        <f>U439*V434</f>
        <v>0</v>
      </c>
      <c r="W439" s="36">
        <v>0</v>
      </c>
      <c r="X439" s="78">
        <f>W439*X434</f>
        <v>0</v>
      </c>
      <c r="Y439" s="36">
        <v>0</v>
      </c>
      <c r="Z439" s="78">
        <f>Y439*Z434</f>
        <v>0</v>
      </c>
      <c r="AA439" s="36">
        <v>0</v>
      </c>
      <c r="AB439" s="78">
        <f>AA439*AB434</f>
        <v>0</v>
      </c>
      <c r="AC439" s="36">
        <v>0</v>
      </c>
      <c r="AD439" s="78">
        <f>AC439*AD434</f>
        <v>0</v>
      </c>
      <c r="AE439" s="36">
        <v>0</v>
      </c>
      <c r="AF439" s="78">
        <f>AE439*AF434</f>
        <v>0</v>
      </c>
      <c r="AG439" s="98">
        <f t="shared" si="735"/>
        <v>0</v>
      </c>
      <c r="AH439" s="36">
        <v>0</v>
      </c>
      <c r="AI439" s="106">
        <f>AH439*AI434</f>
        <v>0</v>
      </c>
      <c r="AJ439" s="115">
        <v>0</v>
      </c>
      <c r="AK439" s="116">
        <v>0</v>
      </c>
      <c r="AL439" s="117">
        <v>0</v>
      </c>
      <c r="AM439" s="118">
        <v>0</v>
      </c>
      <c r="AN439" s="97"/>
      <c r="AO439" s="42">
        <f t="shared" si="736"/>
        <v>0</v>
      </c>
      <c r="AP439" s="99">
        <f t="shared" si="737"/>
        <v>0</v>
      </c>
      <c r="AQ439" s="104">
        <f t="shared" si="738"/>
        <v>0</v>
      </c>
      <c r="AR439" s="105">
        <f t="shared" si="739"/>
        <v>0</v>
      </c>
      <c r="AS439" s="100">
        <f t="shared" si="722"/>
        <v>0</v>
      </c>
      <c r="AT439" s="45">
        <f t="shared" si="740"/>
        <v>0</v>
      </c>
      <c r="AU439" s="101">
        <f t="shared" si="741"/>
        <v>0</v>
      </c>
      <c r="AV439" s="101">
        <f t="shared" si="742"/>
        <v>0</v>
      </c>
      <c r="AW439" s="44">
        <f t="shared" si="743"/>
        <v>0</v>
      </c>
      <c r="AX439" s="44">
        <f t="shared" si="744"/>
        <v>0</v>
      </c>
      <c r="AY439" s="48">
        <f t="shared" si="745"/>
        <v>0</v>
      </c>
      <c r="AZ439" s="47">
        <f t="shared" si="746"/>
        <v>0</v>
      </c>
      <c r="BA439" s="49">
        <f t="shared" si="747"/>
        <v>0</v>
      </c>
      <c r="BB439" s="52">
        <f t="shared" si="748"/>
        <v>0</v>
      </c>
      <c r="BC439" s="54">
        <f t="shared" si="749"/>
        <v>0</v>
      </c>
      <c r="BD439" s="55">
        <f t="shared" si="750"/>
        <v>0</v>
      </c>
      <c r="BE439" s="56">
        <f t="shared" si="751"/>
        <v>0</v>
      </c>
      <c r="BF439" s="57">
        <f t="shared" si="752"/>
        <v>0</v>
      </c>
      <c r="BG439" s="58">
        <f t="shared" si="753"/>
        <v>0</v>
      </c>
      <c r="BH439" s="5"/>
    </row>
    <row r="440" spans="1:60" s="12" customFormat="1" ht="25.15" customHeight="1" x14ac:dyDescent="0.25">
      <c r="A440" s="63"/>
      <c r="B440" s="32">
        <f t="shared" si="723"/>
        <v>0</v>
      </c>
      <c r="C440" s="32">
        <f t="shared" si="724"/>
        <v>0</v>
      </c>
      <c r="D440" s="32">
        <f t="shared" si="725"/>
        <v>0</v>
      </c>
      <c r="E440" s="32">
        <f t="shared" si="726"/>
        <v>0</v>
      </c>
      <c r="F440" s="32">
        <f t="shared" si="727"/>
        <v>0</v>
      </c>
      <c r="G440" s="32">
        <f t="shared" si="728"/>
        <v>0</v>
      </c>
      <c r="H440" s="32">
        <f t="shared" si="729"/>
        <v>0</v>
      </c>
      <c r="I440" s="87">
        <f t="shared" si="730"/>
        <v>0</v>
      </c>
      <c r="J440" s="86">
        <f t="shared" si="731"/>
        <v>0</v>
      </c>
      <c r="K440" s="87">
        <f t="shared" si="732"/>
        <v>0</v>
      </c>
      <c r="L440" s="33">
        <f t="shared" si="733"/>
        <v>0</v>
      </c>
      <c r="M440" s="34">
        <f t="shared" si="734"/>
        <v>0</v>
      </c>
      <c r="N440" s="35"/>
      <c r="O440" s="6"/>
      <c r="P440" s="151"/>
      <c r="Q440" s="147"/>
      <c r="R440" s="107"/>
      <c r="S440" s="113"/>
      <c r="T440" s="112"/>
      <c r="U440" s="36">
        <v>0</v>
      </c>
      <c r="V440" s="84">
        <f>U440*V433</f>
        <v>0</v>
      </c>
      <c r="W440" s="36">
        <v>0</v>
      </c>
      <c r="X440" s="78">
        <f>W440*X433</f>
        <v>0</v>
      </c>
      <c r="Y440" s="36">
        <v>0</v>
      </c>
      <c r="Z440" s="78">
        <f>Y440*Z433</f>
        <v>0</v>
      </c>
      <c r="AA440" s="36">
        <v>0</v>
      </c>
      <c r="AB440" s="78">
        <f>AA440*AB433</f>
        <v>0</v>
      </c>
      <c r="AC440" s="36">
        <v>0</v>
      </c>
      <c r="AD440" s="78">
        <f>AC440*AD433</f>
        <v>0</v>
      </c>
      <c r="AE440" s="36">
        <v>0</v>
      </c>
      <c r="AF440" s="78">
        <f>AE440*AF433</f>
        <v>0</v>
      </c>
      <c r="AG440" s="98">
        <f t="shared" si="735"/>
        <v>0</v>
      </c>
      <c r="AH440" s="36">
        <v>0</v>
      </c>
      <c r="AI440" s="106">
        <f>AH440*AI433</f>
        <v>0</v>
      </c>
      <c r="AJ440" s="115">
        <v>0</v>
      </c>
      <c r="AK440" s="116">
        <v>0</v>
      </c>
      <c r="AL440" s="117">
        <v>0</v>
      </c>
      <c r="AM440" s="118">
        <v>0</v>
      </c>
      <c r="AN440" s="97"/>
      <c r="AO440" s="42">
        <f t="shared" si="736"/>
        <v>0</v>
      </c>
      <c r="AP440" s="99">
        <f t="shared" si="737"/>
        <v>0</v>
      </c>
      <c r="AQ440" s="104">
        <f t="shared" si="738"/>
        <v>0</v>
      </c>
      <c r="AR440" s="105">
        <f t="shared" si="739"/>
        <v>0</v>
      </c>
      <c r="AS440" s="100">
        <f t="shared" si="722"/>
        <v>0</v>
      </c>
      <c r="AT440" s="45">
        <f t="shared" si="740"/>
        <v>0</v>
      </c>
      <c r="AU440" s="101">
        <f t="shared" si="741"/>
        <v>0</v>
      </c>
      <c r="AV440" s="101">
        <f t="shared" si="742"/>
        <v>0</v>
      </c>
      <c r="AW440" s="44">
        <f t="shared" si="743"/>
        <v>0</v>
      </c>
      <c r="AX440" s="44">
        <f t="shared" si="744"/>
        <v>0</v>
      </c>
      <c r="AY440" s="48">
        <f t="shared" si="745"/>
        <v>0</v>
      </c>
      <c r="AZ440" s="47">
        <f t="shared" si="746"/>
        <v>0</v>
      </c>
      <c r="BA440" s="49">
        <f t="shared" si="747"/>
        <v>0</v>
      </c>
      <c r="BB440" s="52">
        <f t="shared" si="748"/>
        <v>0</v>
      </c>
      <c r="BC440" s="54">
        <f t="shared" si="749"/>
        <v>0</v>
      </c>
      <c r="BD440" s="55">
        <f t="shared" si="750"/>
        <v>0</v>
      </c>
      <c r="BE440" s="56">
        <f t="shared" si="751"/>
        <v>0</v>
      </c>
      <c r="BF440" s="57">
        <f t="shared" si="752"/>
        <v>0</v>
      </c>
      <c r="BG440" s="58">
        <f t="shared" si="753"/>
        <v>0</v>
      </c>
      <c r="BH440" s="5"/>
    </row>
    <row r="441" spans="1:60" s="12" customFormat="1" ht="25.15" customHeight="1" x14ac:dyDescent="0.25">
      <c r="A441" s="63"/>
      <c r="B441" s="32">
        <f t="shared" si="723"/>
        <v>0</v>
      </c>
      <c r="C441" s="32">
        <f t="shared" si="724"/>
        <v>0</v>
      </c>
      <c r="D441" s="32">
        <f t="shared" si="725"/>
        <v>0</v>
      </c>
      <c r="E441" s="32">
        <f t="shared" si="726"/>
        <v>0</v>
      </c>
      <c r="F441" s="32">
        <f t="shared" si="727"/>
        <v>0</v>
      </c>
      <c r="G441" s="32">
        <f t="shared" si="728"/>
        <v>0</v>
      </c>
      <c r="H441" s="32">
        <f t="shared" si="729"/>
        <v>0</v>
      </c>
      <c r="I441" s="87">
        <f t="shared" si="730"/>
        <v>0</v>
      </c>
      <c r="J441" s="86">
        <f t="shared" si="731"/>
        <v>0</v>
      </c>
      <c r="K441" s="87">
        <f t="shared" si="732"/>
        <v>0</v>
      </c>
      <c r="L441" s="33">
        <f t="shared" si="733"/>
        <v>0</v>
      </c>
      <c r="M441" s="34">
        <f t="shared" si="734"/>
        <v>0</v>
      </c>
      <c r="N441" s="35"/>
      <c r="O441" s="6"/>
      <c r="P441" s="151"/>
      <c r="Q441" s="21"/>
      <c r="R441" s="107"/>
      <c r="S441" s="113"/>
      <c r="T441" s="112"/>
      <c r="U441" s="36">
        <v>0</v>
      </c>
      <c r="V441" s="84">
        <f>U441*V433</f>
        <v>0</v>
      </c>
      <c r="W441" s="36">
        <v>0</v>
      </c>
      <c r="X441" s="78">
        <f>W441*X433</f>
        <v>0</v>
      </c>
      <c r="Y441" s="36">
        <v>0</v>
      </c>
      <c r="Z441" s="78">
        <f>Y441*Z433</f>
        <v>0</v>
      </c>
      <c r="AA441" s="36">
        <v>0</v>
      </c>
      <c r="AB441" s="78">
        <f>AA441*AB433</f>
        <v>0</v>
      </c>
      <c r="AC441" s="36">
        <v>0</v>
      </c>
      <c r="AD441" s="78">
        <f>AC441*AD433</f>
        <v>0</v>
      </c>
      <c r="AE441" s="36">
        <v>0</v>
      </c>
      <c r="AF441" s="78">
        <f>AE441*AF433</f>
        <v>0</v>
      </c>
      <c r="AG441" s="98">
        <f t="shared" si="735"/>
        <v>0</v>
      </c>
      <c r="AH441" s="36">
        <v>0</v>
      </c>
      <c r="AI441" s="106">
        <f>AH441*AI433</f>
        <v>0</v>
      </c>
      <c r="AJ441" s="115">
        <v>0</v>
      </c>
      <c r="AK441" s="116">
        <v>0</v>
      </c>
      <c r="AL441" s="117">
        <v>0</v>
      </c>
      <c r="AM441" s="118">
        <v>0</v>
      </c>
      <c r="AN441" s="97"/>
      <c r="AO441" s="42">
        <f t="shared" si="736"/>
        <v>0</v>
      </c>
      <c r="AP441" s="99">
        <f t="shared" si="737"/>
        <v>0</v>
      </c>
      <c r="AQ441" s="104">
        <f t="shared" si="738"/>
        <v>0</v>
      </c>
      <c r="AR441" s="105">
        <f t="shared" si="739"/>
        <v>0</v>
      </c>
      <c r="AS441" s="100">
        <f t="shared" si="722"/>
        <v>0</v>
      </c>
      <c r="AT441" s="45">
        <f t="shared" si="740"/>
        <v>0</v>
      </c>
      <c r="AU441" s="101">
        <f t="shared" si="741"/>
        <v>0</v>
      </c>
      <c r="AV441" s="101">
        <f t="shared" si="742"/>
        <v>0</v>
      </c>
      <c r="AW441" s="44">
        <f t="shared" si="743"/>
        <v>0</v>
      </c>
      <c r="AX441" s="44">
        <f t="shared" si="744"/>
        <v>0</v>
      </c>
      <c r="AY441" s="48">
        <f t="shared" si="745"/>
        <v>0</v>
      </c>
      <c r="AZ441" s="47">
        <f t="shared" si="746"/>
        <v>0</v>
      </c>
      <c r="BA441" s="49">
        <f t="shared" si="747"/>
        <v>0</v>
      </c>
      <c r="BB441" s="52">
        <f t="shared" si="748"/>
        <v>0</v>
      </c>
      <c r="BC441" s="54">
        <f t="shared" si="749"/>
        <v>0</v>
      </c>
      <c r="BD441" s="55">
        <f t="shared" si="750"/>
        <v>0</v>
      </c>
      <c r="BE441" s="56">
        <f t="shared" si="751"/>
        <v>0</v>
      </c>
      <c r="BF441" s="57">
        <f t="shared" si="752"/>
        <v>0</v>
      </c>
      <c r="BG441" s="58">
        <f t="shared" si="753"/>
        <v>0</v>
      </c>
      <c r="BH441" s="5"/>
    </row>
    <row r="442" spans="1:60" s="12" customFormat="1" ht="25.15" customHeight="1" x14ac:dyDescent="0.25">
      <c r="A442" s="63"/>
      <c r="B442" s="32">
        <f t="shared" si="723"/>
        <v>0</v>
      </c>
      <c r="C442" s="32">
        <f t="shared" si="724"/>
        <v>0</v>
      </c>
      <c r="D442" s="32">
        <f t="shared" si="725"/>
        <v>0</v>
      </c>
      <c r="E442" s="32">
        <f t="shared" si="726"/>
        <v>0</v>
      </c>
      <c r="F442" s="32">
        <f t="shared" si="727"/>
        <v>0</v>
      </c>
      <c r="G442" s="32">
        <f t="shared" si="728"/>
        <v>0</v>
      </c>
      <c r="H442" s="32">
        <f t="shared" si="729"/>
        <v>0</v>
      </c>
      <c r="I442" s="87">
        <f t="shared" si="730"/>
        <v>0</v>
      </c>
      <c r="J442" s="86">
        <f t="shared" si="731"/>
        <v>0</v>
      </c>
      <c r="K442" s="87">
        <f t="shared" si="732"/>
        <v>0</v>
      </c>
      <c r="L442" s="33">
        <f t="shared" si="733"/>
        <v>0</v>
      </c>
      <c r="M442" s="34">
        <f t="shared" si="734"/>
        <v>0</v>
      </c>
      <c r="N442" s="35"/>
      <c r="O442" s="6"/>
      <c r="P442" s="151"/>
      <c r="Q442" s="21"/>
      <c r="R442" s="107"/>
      <c r="S442" s="113"/>
      <c r="T442" s="112"/>
      <c r="U442" s="36">
        <v>0</v>
      </c>
      <c r="V442" s="84">
        <f>U442*V433</f>
        <v>0</v>
      </c>
      <c r="W442" s="36">
        <v>0</v>
      </c>
      <c r="X442" s="78">
        <f>W442*X433</f>
        <v>0</v>
      </c>
      <c r="Y442" s="36">
        <v>0</v>
      </c>
      <c r="Z442" s="78">
        <f>Y442*Z433</f>
        <v>0</v>
      </c>
      <c r="AA442" s="36">
        <v>0</v>
      </c>
      <c r="AB442" s="78">
        <f>AA442*AB433</f>
        <v>0</v>
      </c>
      <c r="AC442" s="36">
        <v>0</v>
      </c>
      <c r="AD442" s="78">
        <f>AC442*AD433</f>
        <v>0</v>
      </c>
      <c r="AE442" s="36">
        <v>0</v>
      </c>
      <c r="AF442" s="78">
        <f>AE442*AF433</f>
        <v>0</v>
      </c>
      <c r="AG442" s="98">
        <f t="shared" si="735"/>
        <v>0</v>
      </c>
      <c r="AH442" s="36">
        <v>0</v>
      </c>
      <c r="AI442" s="106">
        <f>AH442*AI433</f>
        <v>0</v>
      </c>
      <c r="AJ442" s="115">
        <v>0</v>
      </c>
      <c r="AK442" s="116">
        <v>0</v>
      </c>
      <c r="AL442" s="117">
        <v>0</v>
      </c>
      <c r="AM442" s="118">
        <v>0</v>
      </c>
      <c r="AN442" s="97"/>
      <c r="AO442" s="42">
        <f t="shared" si="736"/>
        <v>0</v>
      </c>
      <c r="AP442" s="99">
        <f t="shared" si="737"/>
        <v>0</v>
      </c>
      <c r="AQ442" s="104">
        <f t="shared" si="738"/>
        <v>0</v>
      </c>
      <c r="AR442" s="105">
        <f t="shared" si="739"/>
        <v>0</v>
      </c>
      <c r="AS442" s="100">
        <f t="shared" si="722"/>
        <v>0</v>
      </c>
      <c r="AT442" s="45">
        <f t="shared" si="740"/>
        <v>0</v>
      </c>
      <c r="AU442" s="101">
        <f t="shared" si="741"/>
        <v>0</v>
      </c>
      <c r="AV442" s="101">
        <f t="shared" si="742"/>
        <v>0</v>
      </c>
      <c r="AW442" s="44">
        <f t="shared" si="743"/>
        <v>0</v>
      </c>
      <c r="AX442" s="44">
        <f t="shared" si="744"/>
        <v>0</v>
      </c>
      <c r="AY442" s="48">
        <f t="shared" si="745"/>
        <v>0</v>
      </c>
      <c r="AZ442" s="47">
        <f t="shared" si="746"/>
        <v>0</v>
      </c>
      <c r="BA442" s="49">
        <f t="shared" si="747"/>
        <v>0</v>
      </c>
      <c r="BB442" s="52">
        <f t="shared" si="748"/>
        <v>0</v>
      </c>
      <c r="BC442" s="54">
        <f t="shared" si="749"/>
        <v>0</v>
      </c>
      <c r="BD442" s="55">
        <f t="shared" si="750"/>
        <v>0</v>
      </c>
      <c r="BE442" s="56">
        <f t="shared" si="751"/>
        <v>0</v>
      </c>
      <c r="BF442" s="57">
        <f t="shared" si="752"/>
        <v>0</v>
      </c>
      <c r="BG442" s="58">
        <f t="shared" si="753"/>
        <v>0</v>
      </c>
      <c r="BH442" s="5"/>
    </row>
    <row r="443" spans="1:60" s="12" customFormat="1" ht="25.15" customHeight="1" x14ac:dyDescent="0.25">
      <c r="A443" s="63"/>
      <c r="B443" s="32">
        <f t="shared" si="723"/>
        <v>0</v>
      </c>
      <c r="C443" s="32">
        <f t="shared" si="724"/>
        <v>0</v>
      </c>
      <c r="D443" s="32">
        <f t="shared" si="725"/>
        <v>0</v>
      </c>
      <c r="E443" s="32">
        <f t="shared" si="726"/>
        <v>0</v>
      </c>
      <c r="F443" s="32">
        <f t="shared" si="727"/>
        <v>0</v>
      </c>
      <c r="G443" s="32">
        <f t="shared" si="728"/>
        <v>0</v>
      </c>
      <c r="H443" s="32">
        <f t="shared" si="729"/>
        <v>0</v>
      </c>
      <c r="I443" s="87">
        <f t="shared" si="730"/>
        <v>0</v>
      </c>
      <c r="J443" s="86">
        <f t="shared" si="731"/>
        <v>0</v>
      </c>
      <c r="K443" s="87">
        <f t="shared" si="732"/>
        <v>0</v>
      </c>
      <c r="L443" s="33">
        <f t="shared" si="733"/>
        <v>0</v>
      </c>
      <c r="M443" s="34">
        <f t="shared" si="734"/>
        <v>0</v>
      </c>
      <c r="N443" s="35"/>
      <c r="O443" s="16"/>
      <c r="P443" s="151"/>
      <c r="Q443" s="21"/>
      <c r="R443" s="110"/>
      <c r="S443" s="111"/>
      <c r="T443" s="112"/>
      <c r="U443" s="36">
        <v>0</v>
      </c>
      <c r="V443" s="84">
        <f>U443*V433</f>
        <v>0</v>
      </c>
      <c r="W443" s="36">
        <v>0</v>
      </c>
      <c r="X443" s="78">
        <f>W443*X433</f>
        <v>0</v>
      </c>
      <c r="Y443" s="36">
        <v>0</v>
      </c>
      <c r="Z443" s="78">
        <f>Y443*Z433</f>
        <v>0</v>
      </c>
      <c r="AA443" s="36">
        <v>0</v>
      </c>
      <c r="AB443" s="78">
        <f>AA443*AB433</f>
        <v>0</v>
      </c>
      <c r="AC443" s="36">
        <v>0</v>
      </c>
      <c r="AD443" s="78">
        <f>AC443*AD433</f>
        <v>0</v>
      </c>
      <c r="AE443" s="36">
        <v>0</v>
      </c>
      <c r="AF443" s="78">
        <f>AE443*AF433</f>
        <v>0</v>
      </c>
      <c r="AG443" s="98">
        <f t="shared" si="735"/>
        <v>0</v>
      </c>
      <c r="AH443" s="36">
        <v>0</v>
      </c>
      <c r="AI443" s="106">
        <f>AH443*AI433</f>
        <v>0</v>
      </c>
      <c r="AJ443" s="115">
        <v>0</v>
      </c>
      <c r="AK443" s="116">
        <v>0</v>
      </c>
      <c r="AL443" s="117">
        <v>0</v>
      </c>
      <c r="AM443" s="118">
        <v>0</v>
      </c>
      <c r="AN443" s="97"/>
      <c r="AO443" s="42">
        <f t="shared" si="736"/>
        <v>0</v>
      </c>
      <c r="AP443" s="99">
        <f t="shared" si="737"/>
        <v>0</v>
      </c>
      <c r="AQ443" s="104">
        <f t="shared" si="738"/>
        <v>0</v>
      </c>
      <c r="AR443" s="105">
        <f t="shared" si="739"/>
        <v>0</v>
      </c>
      <c r="AS443" s="100">
        <f t="shared" si="722"/>
        <v>0</v>
      </c>
      <c r="AT443" s="45">
        <f t="shared" si="740"/>
        <v>0</v>
      </c>
      <c r="AU443" s="101">
        <f t="shared" si="741"/>
        <v>0</v>
      </c>
      <c r="AV443" s="101">
        <f t="shared" si="742"/>
        <v>0</v>
      </c>
      <c r="AW443" s="44">
        <f t="shared" si="743"/>
        <v>0</v>
      </c>
      <c r="AX443" s="44">
        <f t="shared" si="744"/>
        <v>0</v>
      </c>
      <c r="AY443" s="48">
        <f t="shared" si="745"/>
        <v>0</v>
      </c>
      <c r="AZ443" s="47">
        <f t="shared" si="746"/>
        <v>0</v>
      </c>
      <c r="BA443" s="49">
        <f t="shared" si="747"/>
        <v>0</v>
      </c>
      <c r="BB443" s="52">
        <f t="shared" si="748"/>
        <v>0</v>
      </c>
      <c r="BC443" s="54">
        <f t="shared" si="749"/>
        <v>0</v>
      </c>
      <c r="BD443" s="55">
        <f t="shared" si="750"/>
        <v>0</v>
      </c>
      <c r="BE443" s="56">
        <f t="shared" si="751"/>
        <v>0</v>
      </c>
      <c r="BF443" s="57">
        <f t="shared" si="752"/>
        <v>0</v>
      </c>
      <c r="BG443" s="58">
        <f t="shared" si="753"/>
        <v>0</v>
      </c>
    </row>
    <row r="444" spans="1:60" s="12" customFormat="1" ht="14.45" customHeight="1" x14ac:dyDescent="0.25">
      <c r="P444" s="151"/>
      <c r="Q444" s="21"/>
      <c r="R444" s="17"/>
      <c r="S444" s="17"/>
      <c r="T444" s="17"/>
      <c r="U444" s="29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79"/>
      <c r="AH444" s="17"/>
      <c r="AI444" s="17"/>
      <c r="AJ444" s="23"/>
      <c r="AK444" s="23"/>
      <c r="AL444" s="23"/>
      <c r="AM444" s="23"/>
      <c r="AN444" s="23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  <c r="AY444" s="38"/>
      <c r="AZ444" s="38"/>
      <c r="BA444" s="38"/>
      <c r="BB444" s="38"/>
      <c r="BC444" s="38"/>
      <c r="BD444" s="38"/>
      <c r="BE444" s="38"/>
      <c r="BF444" s="38"/>
      <c r="BG444" s="38"/>
    </row>
    <row r="445" spans="1:60" s="64" customFormat="1" ht="20.100000000000001" customHeight="1" x14ac:dyDescent="0.25">
      <c r="A445" s="64" t="s">
        <v>26</v>
      </c>
      <c r="M445" s="65"/>
      <c r="N445" s="65"/>
      <c r="O445" s="65"/>
      <c r="P445" s="151"/>
      <c r="Q445" s="66"/>
      <c r="R445" s="19"/>
      <c r="S445" s="19"/>
      <c r="T445" s="19"/>
      <c r="U445" s="30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80"/>
      <c r="AH445" s="19"/>
      <c r="AI445" s="19"/>
      <c r="AJ445" s="24"/>
      <c r="AK445" s="24"/>
      <c r="AL445" s="24"/>
      <c r="AM445" s="24"/>
      <c r="AN445" s="24"/>
      <c r="AO445" s="39"/>
      <c r="AP445" s="39"/>
      <c r="AQ445" s="39"/>
      <c r="AR445" s="39"/>
      <c r="AS445" s="39"/>
      <c r="AT445" s="39"/>
      <c r="AU445" s="39"/>
      <c r="AV445" s="39"/>
      <c r="AW445" s="39"/>
      <c r="AX445" s="39"/>
      <c r="AY445" s="39"/>
      <c r="AZ445" s="39"/>
      <c r="BA445" s="39"/>
      <c r="BB445" s="39"/>
      <c r="BC445" s="39"/>
      <c r="BD445" s="39"/>
      <c r="BE445" s="39"/>
      <c r="BF445" s="39"/>
      <c r="BG445" s="39"/>
    </row>
    <row r="446" spans="1:60" s="18" customFormat="1" ht="20.100000000000001" customHeight="1" x14ac:dyDescent="0.25">
      <c r="M446" s="12"/>
      <c r="N446" s="12"/>
      <c r="O446" s="12"/>
      <c r="P446" s="66"/>
      <c r="Q446" s="12"/>
      <c r="R446" s="19"/>
      <c r="S446" s="19"/>
      <c r="T446" s="19"/>
      <c r="U446" s="30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80"/>
      <c r="AH446" s="19"/>
      <c r="AI446" s="19"/>
      <c r="AJ446" s="24"/>
      <c r="AK446" s="24"/>
      <c r="AL446" s="24"/>
      <c r="AM446" s="24"/>
      <c r="AN446" s="24"/>
      <c r="AO446" s="39"/>
      <c r="AP446" s="39"/>
      <c r="AQ446" s="39"/>
      <c r="AR446" s="39"/>
      <c r="AS446" s="39"/>
      <c r="AT446" s="39"/>
      <c r="AU446" s="39"/>
      <c r="AV446" s="39"/>
      <c r="AW446" s="39"/>
      <c r="AX446" s="39"/>
      <c r="AY446" s="39"/>
      <c r="AZ446" s="39"/>
      <c r="BA446" s="39"/>
      <c r="BB446" s="39"/>
      <c r="BC446" s="39"/>
      <c r="BD446" s="39"/>
      <c r="BE446" s="39"/>
      <c r="BF446" s="39"/>
      <c r="BG446" s="39"/>
    </row>
  </sheetData>
  <sortState ref="A10:M19">
    <sortCondition descending="1" ref="M10:M19"/>
  </sortState>
  <mergeCells count="446">
    <mergeCell ref="A179:N179"/>
    <mergeCell ref="A223:N223"/>
    <mergeCell ref="A360:N360"/>
    <mergeCell ref="A382:N382"/>
    <mergeCell ref="A404:N404"/>
    <mergeCell ref="A426:N426"/>
    <mergeCell ref="B410:F410"/>
    <mergeCell ref="G410:G411"/>
    <mergeCell ref="A183:A186"/>
    <mergeCell ref="B183:G183"/>
    <mergeCell ref="M183:M186"/>
    <mergeCell ref="N183:N186"/>
    <mergeCell ref="B184:G184"/>
    <mergeCell ref="H184:H186"/>
    <mergeCell ref="I184:I186"/>
    <mergeCell ref="J184:J186"/>
    <mergeCell ref="K184:K186"/>
    <mergeCell ref="L184:L186"/>
    <mergeCell ref="B185:F185"/>
    <mergeCell ref="G185:G186"/>
    <mergeCell ref="A227:A230"/>
    <mergeCell ref="B227:G227"/>
    <mergeCell ref="B228:G228"/>
    <mergeCell ref="H228:H230"/>
    <mergeCell ref="AU426:AV426"/>
    <mergeCell ref="AW426:AX426"/>
    <mergeCell ref="AL425:AL429"/>
    <mergeCell ref="AM425:AM429"/>
    <mergeCell ref="AW404:AX404"/>
    <mergeCell ref="AQ425:AR425"/>
    <mergeCell ref="AS425:AT425"/>
    <mergeCell ref="AU425:AV425"/>
    <mergeCell ref="AW425:AX425"/>
    <mergeCell ref="AO426:AO429"/>
    <mergeCell ref="AP426:AP429"/>
    <mergeCell ref="AL94:AL98"/>
    <mergeCell ref="Q103:Q109"/>
    <mergeCell ref="P139:P176"/>
    <mergeCell ref="R139:R153"/>
    <mergeCell ref="AM94:AM98"/>
    <mergeCell ref="AQ94:AR94"/>
    <mergeCell ref="AS94:AT94"/>
    <mergeCell ref="R94:R102"/>
    <mergeCell ref="S94:S102"/>
    <mergeCell ref="T94:T102"/>
    <mergeCell ref="V94:AG98"/>
    <mergeCell ref="Q154:Q160"/>
    <mergeCell ref="AO95:AO98"/>
    <mergeCell ref="AP95:AP98"/>
    <mergeCell ref="AQ95:AR95"/>
    <mergeCell ref="P178:P220"/>
    <mergeCell ref="R178:R186"/>
    <mergeCell ref="Q187:Q193"/>
    <mergeCell ref="P222:P357"/>
    <mergeCell ref="R222:R230"/>
    <mergeCell ref="Q231:Q237"/>
    <mergeCell ref="AJ94:AJ98"/>
    <mergeCell ref="AK94:AK98"/>
    <mergeCell ref="R48:R56"/>
    <mergeCell ref="Q57:Q63"/>
    <mergeCell ref="AH94:AI98"/>
    <mergeCell ref="AG99:AG102"/>
    <mergeCell ref="S178:S186"/>
    <mergeCell ref="T178:T186"/>
    <mergeCell ref="V178:AG182"/>
    <mergeCell ref="AH178:AI182"/>
    <mergeCell ref="AJ178:AJ182"/>
    <mergeCell ref="AK178:AK182"/>
    <mergeCell ref="S222:S230"/>
    <mergeCell ref="T222:T230"/>
    <mergeCell ref="V222:AG226"/>
    <mergeCell ref="AH222:AI226"/>
    <mergeCell ref="AJ222:AJ226"/>
    <mergeCell ref="AK222:AK226"/>
    <mergeCell ref="A2:O2"/>
    <mergeCell ref="A49:N49"/>
    <mergeCell ref="A6:A9"/>
    <mergeCell ref="H7:H9"/>
    <mergeCell ref="I7:I9"/>
    <mergeCell ref="J7:J9"/>
    <mergeCell ref="K7:K9"/>
    <mergeCell ref="L7:L9"/>
    <mergeCell ref="M6:M9"/>
    <mergeCell ref="N6:N9"/>
    <mergeCell ref="A39:N41"/>
    <mergeCell ref="R1:R9"/>
    <mergeCell ref="A53:A56"/>
    <mergeCell ref="B53:G53"/>
    <mergeCell ref="M53:M56"/>
    <mergeCell ref="N53:N56"/>
    <mergeCell ref="AO2:AO5"/>
    <mergeCell ref="AQ1:AR1"/>
    <mergeCell ref="AS1:AT1"/>
    <mergeCell ref="AS2:AT2"/>
    <mergeCell ref="Q10:Q16"/>
    <mergeCell ref="B6:G6"/>
    <mergeCell ref="B7:G7"/>
    <mergeCell ref="B8:F8"/>
    <mergeCell ref="G8:G9"/>
    <mergeCell ref="P1:P43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L1:AL5"/>
    <mergeCell ref="AW1:AX1"/>
    <mergeCell ref="AW2:AX2"/>
    <mergeCell ref="AY2:AY5"/>
    <mergeCell ref="AP2:AP5"/>
    <mergeCell ref="S48:S56"/>
    <mergeCell ref="T48:T56"/>
    <mergeCell ref="V48:AG52"/>
    <mergeCell ref="AH48:AI52"/>
    <mergeCell ref="AY49:AY52"/>
    <mergeCell ref="AG53:AG56"/>
    <mergeCell ref="AJ48:AJ52"/>
    <mergeCell ref="AK48:AK52"/>
    <mergeCell ref="AL48:AL52"/>
    <mergeCell ref="AM48:AM52"/>
    <mergeCell ref="AQ48:AR48"/>
    <mergeCell ref="AS48:AT48"/>
    <mergeCell ref="AU48:AV48"/>
    <mergeCell ref="AW48:AX48"/>
    <mergeCell ref="AO49:AO52"/>
    <mergeCell ref="AP49:AP52"/>
    <mergeCell ref="AQ49:AR49"/>
    <mergeCell ref="AS49:AT49"/>
    <mergeCell ref="AU49:AV49"/>
    <mergeCell ref="AW49:AX49"/>
    <mergeCell ref="BE49:BG50"/>
    <mergeCell ref="BE51:BE52"/>
    <mergeCell ref="BF51:BF52"/>
    <mergeCell ref="BG51:BG52"/>
    <mergeCell ref="AS95:AT95"/>
    <mergeCell ref="AU95:AV95"/>
    <mergeCell ref="AW95:AX95"/>
    <mergeCell ref="AY95:AY98"/>
    <mergeCell ref="AZ95:AZ98"/>
    <mergeCell ref="AU94:AV94"/>
    <mergeCell ref="AW94:AX94"/>
    <mergeCell ref="BA95:BA98"/>
    <mergeCell ref="BC95:BC98"/>
    <mergeCell ref="BD95:BD98"/>
    <mergeCell ref="BE95:BG96"/>
    <mergeCell ref="BE97:BE98"/>
    <mergeCell ref="BF97:BF98"/>
    <mergeCell ref="BG97:BG98"/>
    <mergeCell ref="AZ49:AZ52"/>
    <mergeCell ref="BA49:BA52"/>
    <mergeCell ref="BC49:BC52"/>
    <mergeCell ref="BD49:BD52"/>
    <mergeCell ref="B54:G54"/>
    <mergeCell ref="H54:H56"/>
    <mergeCell ref="I54:I56"/>
    <mergeCell ref="J54:J56"/>
    <mergeCell ref="K54:K56"/>
    <mergeCell ref="L54:L56"/>
    <mergeCell ref="B55:F55"/>
    <mergeCell ref="G55:G56"/>
    <mergeCell ref="P94:P130"/>
    <mergeCell ref="P48:P89"/>
    <mergeCell ref="A95:N95"/>
    <mergeCell ref="A99:A102"/>
    <mergeCell ref="B99:G99"/>
    <mergeCell ref="M99:M102"/>
    <mergeCell ref="N99:N102"/>
    <mergeCell ref="B100:G100"/>
    <mergeCell ref="H100:H102"/>
    <mergeCell ref="I100:I102"/>
    <mergeCell ref="J100:J102"/>
    <mergeCell ref="K100:K102"/>
    <mergeCell ref="L100:L102"/>
    <mergeCell ref="B101:F101"/>
    <mergeCell ref="G101:G102"/>
    <mergeCell ref="A85:N88"/>
    <mergeCell ref="AW139:AX139"/>
    <mergeCell ref="AO146:AO149"/>
    <mergeCell ref="AP146:AP149"/>
    <mergeCell ref="AQ146:AR146"/>
    <mergeCell ref="AS146:AT146"/>
    <mergeCell ref="AU146:AV146"/>
    <mergeCell ref="AW146:AX146"/>
    <mergeCell ref="AY146:AY149"/>
    <mergeCell ref="V139:AG149"/>
    <mergeCell ref="AH139:AI149"/>
    <mergeCell ref="AJ139:AJ149"/>
    <mergeCell ref="AK139:AK149"/>
    <mergeCell ref="AL139:AL149"/>
    <mergeCell ref="AM139:AM149"/>
    <mergeCell ref="AQ139:AR139"/>
    <mergeCell ref="AS139:AT139"/>
    <mergeCell ref="AU139:AV139"/>
    <mergeCell ref="AZ146:AZ149"/>
    <mergeCell ref="BA146:BA149"/>
    <mergeCell ref="BC146:BC149"/>
    <mergeCell ref="BD146:BD149"/>
    <mergeCell ref="BE146:BG147"/>
    <mergeCell ref="BE148:BE149"/>
    <mergeCell ref="BF148:BF149"/>
    <mergeCell ref="BG148:BG149"/>
    <mergeCell ref="A150:A153"/>
    <mergeCell ref="B150:G150"/>
    <mergeCell ref="M150:M153"/>
    <mergeCell ref="N150:N153"/>
    <mergeCell ref="AG150:AG153"/>
    <mergeCell ref="B151:G151"/>
    <mergeCell ref="H151:H153"/>
    <mergeCell ref="I151:I153"/>
    <mergeCell ref="J151:J153"/>
    <mergeCell ref="K151:K153"/>
    <mergeCell ref="L151:L153"/>
    <mergeCell ref="B152:F152"/>
    <mergeCell ref="G152:G153"/>
    <mergeCell ref="S139:S153"/>
    <mergeCell ref="T139:T153"/>
    <mergeCell ref="A146:N146"/>
    <mergeCell ref="AL178:AL182"/>
    <mergeCell ref="AM178:AM182"/>
    <mergeCell ref="AQ178:AR178"/>
    <mergeCell ref="AG183:AG186"/>
    <mergeCell ref="AY179:AY182"/>
    <mergeCell ref="AZ179:AZ182"/>
    <mergeCell ref="BA179:BA182"/>
    <mergeCell ref="BC179:BC182"/>
    <mergeCell ref="BD179:BD182"/>
    <mergeCell ref="AS178:AT178"/>
    <mergeCell ref="AU178:AV178"/>
    <mergeCell ref="AW178:AX178"/>
    <mergeCell ref="AO179:AO182"/>
    <mergeCell ref="AP179:AP182"/>
    <mergeCell ref="AQ179:AR179"/>
    <mergeCell ref="AS179:AT179"/>
    <mergeCell ref="AU179:AV179"/>
    <mergeCell ref="AW179:AX179"/>
    <mergeCell ref="BE179:BG180"/>
    <mergeCell ref="BE181:BE182"/>
    <mergeCell ref="BF181:BF182"/>
    <mergeCell ref="BG181:BG182"/>
    <mergeCell ref="AZ223:AZ226"/>
    <mergeCell ref="BA223:BA226"/>
    <mergeCell ref="BC223:BC226"/>
    <mergeCell ref="BD223:BD226"/>
    <mergeCell ref="BE223:BG224"/>
    <mergeCell ref="BE225:BE226"/>
    <mergeCell ref="BF225:BF226"/>
    <mergeCell ref="BG225:BG226"/>
    <mergeCell ref="I228:I230"/>
    <mergeCell ref="J228:J230"/>
    <mergeCell ref="K228:K230"/>
    <mergeCell ref="L228:L230"/>
    <mergeCell ref="B229:F229"/>
    <mergeCell ref="G229:G230"/>
    <mergeCell ref="AY223:AY226"/>
    <mergeCell ref="AU223:AV223"/>
    <mergeCell ref="AW223:AX223"/>
    <mergeCell ref="AL222:AL226"/>
    <mergeCell ref="AM222:AM226"/>
    <mergeCell ref="AQ222:AR222"/>
    <mergeCell ref="AS222:AT222"/>
    <mergeCell ref="AU222:AV222"/>
    <mergeCell ref="AW222:AX222"/>
    <mergeCell ref="AO223:AO226"/>
    <mergeCell ref="AP223:AP226"/>
    <mergeCell ref="AQ223:AR223"/>
    <mergeCell ref="AS223:AT223"/>
    <mergeCell ref="AW359:AX359"/>
    <mergeCell ref="AO360:AO363"/>
    <mergeCell ref="AP360:AP363"/>
    <mergeCell ref="AQ360:AR360"/>
    <mergeCell ref="AS360:AT360"/>
    <mergeCell ref="AU360:AV360"/>
    <mergeCell ref="AW360:AX360"/>
    <mergeCell ref="M227:M230"/>
    <mergeCell ref="N227:N230"/>
    <mergeCell ref="AG227:AG230"/>
    <mergeCell ref="V359:AG363"/>
    <mergeCell ref="AH359:AI363"/>
    <mergeCell ref="AJ359:AJ363"/>
    <mergeCell ref="AK359:AK363"/>
    <mergeCell ref="AL359:AL363"/>
    <mergeCell ref="AM359:AM363"/>
    <mergeCell ref="AQ359:AR359"/>
    <mergeCell ref="AS359:AT359"/>
    <mergeCell ref="AU359:AV359"/>
    <mergeCell ref="AY360:AY363"/>
    <mergeCell ref="AZ360:AZ363"/>
    <mergeCell ref="BA360:BA363"/>
    <mergeCell ref="BC360:BC363"/>
    <mergeCell ref="BD360:BD363"/>
    <mergeCell ref="BE360:BG361"/>
    <mergeCell ref="BE362:BE363"/>
    <mergeCell ref="BF362:BF363"/>
    <mergeCell ref="BG362:BG363"/>
    <mergeCell ref="T381:T389"/>
    <mergeCell ref="V381:AG385"/>
    <mergeCell ref="AH381:AI385"/>
    <mergeCell ref="AJ381:AJ385"/>
    <mergeCell ref="AK381:AK385"/>
    <mergeCell ref="Q390:Q396"/>
    <mergeCell ref="A364:A367"/>
    <mergeCell ref="B364:G364"/>
    <mergeCell ref="M364:M367"/>
    <mergeCell ref="N364:N367"/>
    <mergeCell ref="AG364:AG367"/>
    <mergeCell ref="B365:G365"/>
    <mergeCell ref="H365:H367"/>
    <mergeCell ref="I365:I367"/>
    <mergeCell ref="J365:J367"/>
    <mergeCell ref="K365:K367"/>
    <mergeCell ref="L365:L367"/>
    <mergeCell ref="B366:F366"/>
    <mergeCell ref="G366:G367"/>
    <mergeCell ref="P359:P379"/>
    <mergeCell ref="R359:R367"/>
    <mergeCell ref="Q368:Q374"/>
    <mergeCell ref="S359:S367"/>
    <mergeCell ref="T359:T367"/>
    <mergeCell ref="AW381:AX381"/>
    <mergeCell ref="AO382:AO385"/>
    <mergeCell ref="AP382:AP385"/>
    <mergeCell ref="AQ382:AR382"/>
    <mergeCell ref="AS382:AT382"/>
    <mergeCell ref="AU382:AV382"/>
    <mergeCell ref="AW382:AX382"/>
    <mergeCell ref="AY382:AY385"/>
    <mergeCell ref="AL381:AL385"/>
    <mergeCell ref="AM381:AM385"/>
    <mergeCell ref="AQ381:AR381"/>
    <mergeCell ref="AS381:AT381"/>
    <mergeCell ref="AU381:AV381"/>
    <mergeCell ref="AZ382:AZ385"/>
    <mergeCell ref="BA382:BA385"/>
    <mergeCell ref="BC382:BC385"/>
    <mergeCell ref="BD382:BD385"/>
    <mergeCell ref="BE382:BG383"/>
    <mergeCell ref="BE384:BE385"/>
    <mergeCell ref="BF384:BF385"/>
    <mergeCell ref="BG384:BG385"/>
    <mergeCell ref="A386:A389"/>
    <mergeCell ref="B386:G386"/>
    <mergeCell ref="M386:M389"/>
    <mergeCell ref="N386:N389"/>
    <mergeCell ref="AG386:AG389"/>
    <mergeCell ref="B387:G387"/>
    <mergeCell ref="H387:H389"/>
    <mergeCell ref="I387:I389"/>
    <mergeCell ref="J387:J389"/>
    <mergeCell ref="K387:K389"/>
    <mergeCell ref="L387:L389"/>
    <mergeCell ref="B388:F388"/>
    <mergeCell ref="G388:G389"/>
    <mergeCell ref="P381:P401"/>
    <mergeCell ref="R381:R389"/>
    <mergeCell ref="S381:S389"/>
    <mergeCell ref="AZ404:AZ407"/>
    <mergeCell ref="AH403:AI407"/>
    <mergeCell ref="AJ403:AJ407"/>
    <mergeCell ref="AK403:AK407"/>
    <mergeCell ref="AL403:AL407"/>
    <mergeCell ref="AM403:AM407"/>
    <mergeCell ref="AQ403:AR403"/>
    <mergeCell ref="AS403:AT403"/>
    <mergeCell ref="AU403:AV403"/>
    <mergeCell ref="AW403:AX403"/>
    <mergeCell ref="BA404:BA407"/>
    <mergeCell ref="BC404:BC407"/>
    <mergeCell ref="BD404:BD407"/>
    <mergeCell ref="BE404:BG405"/>
    <mergeCell ref="BE406:BE407"/>
    <mergeCell ref="BF406:BF407"/>
    <mergeCell ref="BG406:BG407"/>
    <mergeCell ref="A408:A411"/>
    <mergeCell ref="B408:G408"/>
    <mergeCell ref="M408:M411"/>
    <mergeCell ref="N408:N411"/>
    <mergeCell ref="AG408:AG411"/>
    <mergeCell ref="B409:G409"/>
    <mergeCell ref="H409:H411"/>
    <mergeCell ref="I409:I411"/>
    <mergeCell ref="J409:J411"/>
    <mergeCell ref="K409:K411"/>
    <mergeCell ref="L409:L411"/>
    <mergeCell ref="AO404:AO407"/>
    <mergeCell ref="AP404:AP407"/>
    <mergeCell ref="AQ404:AR404"/>
    <mergeCell ref="AS404:AT404"/>
    <mergeCell ref="AU404:AV404"/>
    <mergeCell ref="AY404:AY407"/>
    <mergeCell ref="A430:A433"/>
    <mergeCell ref="B430:G430"/>
    <mergeCell ref="M430:M433"/>
    <mergeCell ref="N430:N433"/>
    <mergeCell ref="AG430:AG433"/>
    <mergeCell ref="H431:H433"/>
    <mergeCell ref="I431:I433"/>
    <mergeCell ref="J431:J433"/>
    <mergeCell ref="K431:K433"/>
    <mergeCell ref="L431:L433"/>
    <mergeCell ref="B432:F432"/>
    <mergeCell ref="G432:G433"/>
    <mergeCell ref="B431:G431"/>
    <mergeCell ref="P425:P445"/>
    <mergeCell ref="R425:R433"/>
    <mergeCell ref="S425:S433"/>
    <mergeCell ref="T425:T433"/>
    <mergeCell ref="V425:AG429"/>
    <mergeCell ref="Q434:Q440"/>
    <mergeCell ref="A127:N129"/>
    <mergeCell ref="A172:N175"/>
    <mergeCell ref="A217:N219"/>
    <mergeCell ref="AY426:AY429"/>
    <mergeCell ref="AZ426:AZ429"/>
    <mergeCell ref="BE426:BG427"/>
    <mergeCell ref="BE428:BE429"/>
    <mergeCell ref="BF428:BF429"/>
    <mergeCell ref="BG428:BG429"/>
    <mergeCell ref="BA426:BA429"/>
    <mergeCell ref="BC426:BC429"/>
    <mergeCell ref="BD426:BD429"/>
    <mergeCell ref="AQ426:AR426"/>
    <mergeCell ref="AS426:AT426"/>
    <mergeCell ref="Q412:Q418"/>
    <mergeCell ref="AH425:AI429"/>
    <mergeCell ref="AJ425:AJ429"/>
    <mergeCell ref="AK425:AK429"/>
    <mergeCell ref="P403:P423"/>
    <mergeCell ref="R403:R411"/>
    <mergeCell ref="S403:S411"/>
    <mergeCell ref="T403:T411"/>
    <mergeCell ref="V403:AG407"/>
    <mergeCell ref="A352:N356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Hemija Fizika</cp:lastModifiedBy>
  <cp:lastPrinted>2023-06-23T11:36:44Z</cp:lastPrinted>
  <dcterms:created xsi:type="dcterms:W3CDTF">2017-08-11T13:47:46Z</dcterms:created>
  <dcterms:modified xsi:type="dcterms:W3CDTF">2023-06-29T12:51:59Z</dcterms:modified>
</cp:coreProperties>
</file>