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LAVNI.PC-GLAVNI\Desktop\Bodovna rang lista\Bodovna rang lista nastavnika, stručnih saradnika i saradnika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15" i="1" l="1"/>
  <c r="AF115" i="1"/>
  <c r="AD115" i="1"/>
  <c r="AB115" i="1"/>
  <c r="Z115" i="1"/>
  <c r="X115" i="1"/>
  <c r="V115" i="1"/>
  <c r="AG115" i="1" s="1"/>
  <c r="L115" i="1"/>
  <c r="K115" i="1"/>
  <c r="J115" i="1"/>
  <c r="I115" i="1"/>
  <c r="AI114" i="1"/>
  <c r="AF114" i="1"/>
  <c r="AD114" i="1"/>
  <c r="AB114" i="1"/>
  <c r="Z114" i="1"/>
  <c r="X114" i="1"/>
  <c r="V114" i="1"/>
  <c r="AG114" i="1" s="1"/>
  <c r="L114" i="1"/>
  <c r="K114" i="1"/>
  <c r="J114" i="1"/>
  <c r="I114" i="1"/>
  <c r="AI113" i="1"/>
  <c r="AF113" i="1"/>
  <c r="AD113" i="1"/>
  <c r="AB113" i="1"/>
  <c r="Z113" i="1"/>
  <c r="X113" i="1"/>
  <c r="V113" i="1"/>
  <c r="L113" i="1"/>
  <c r="K113" i="1"/>
  <c r="J113" i="1"/>
  <c r="I113" i="1"/>
  <c r="AI112" i="1"/>
  <c r="AF112" i="1"/>
  <c r="AD112" i="1"/>
  <c r="AB112" i="1"/>
  <c r="Z112" i="1"/>
  <c r="X112" i="1"/>
  <c r="V112" i="1"/>
  <c r="AG112" i="1" s="1"/>
  <c r="K112" i="1"/>
  <c r="J112" i="1"/>
  <c r="M112" i="1" s="1"/>
  <c r="I112" i="1"/>
  <c r="AI111" i="1"/>
  <c r="AF111" i="1"/>
  <c r="AD111" i="1"/>
  <c r="AB111" i="1"/>
  <c r="Z111" i="1"/>
  <c r="X111" i="1"/>
  <c r="V111" i="1"/>
  <c r="AG111" i="1" s="1"/>
  <c r="K111" i="1"/>
  <c r="J111" i="1"/>
  <c r="I111" i="1"/>
  <c r="M111" i="1"/>
  <c r="BG111" i="1" s="1"/>
  <c r="AI110" i="1"/>
  <c r="AF110" i="1"/>
  <c r="AD110" i="1"/>
  <c r="AB110" i="1"/>
  <c r="Z110" i="1"/>
  <c r="X110" i="1"/>
  <c r="V110" i="1"/>
  <c r="AG110" i="1" s="1"/>
  <c r="K110" i="1"/>
  <c r="J110" i="1"/>
  <c r="I110" i="1"/>
  <c r="AI109" i="1"/>
  <c r="AF109" i="1"/>
  <c r="AD109" i="1"/>
  <c r="AB109" i="1"/>
  <c r="Z109" i="1"/>
  <c r="X109" i="1"/>
  <c r="V109" i="1"/>
  <c r="K109" i="1"/>
  <c r="J109" i="1"/>
  <c r="I109" i="1"/>
  <c r="AI108" i="1"/>
  <c r="AF108" i="1"/>
  <c r="AD108" i="1"/>
  <c r="AB108" i="1"/>
  <c r="Z108" i="1"/>
  <c r="X108" i="1"/>
  <c r="V108" i="1"/>
  <c r="AG108" i="1" s="1"/>
  <c r="L108" i="1"/>
  <c r="K108" i="1"/>
  <c r="J108" i="1"/>
  <c r="I108" i="1"/>
  <c r="AI107" i="1"/>
  <c r="AF107" i="1"/>
  <c r="AD107" i="1"/>
  <c r="AB107" i="1"/>
  <c r="Z107" i="1"/>
  <c r="X107" i="1"/>
  <c r="V107" i="1"/>
  <c r="AG107" i="1" s="1"/>
  <c r="K107" i="1"/>
  <c r="J107" i="1"/>
  <c r="I107" i="1"/>
  <c r="M107" i="1"/>
  <c r="AI106" i="1"/>
  <c r="AF106" i="1"/>
  <c r="AD106" i="1"/>
  <c r="AB106" i="1"/>
  <c r="Z106" i="1"/>
  <c r="X106" i="1"/>
  <c r="V106" i="1"/>
  <c r="AG106" i="1" s="1"/>
  <c r="K106" i="1"/>
  <c r="J106" i="1"/>
  <c r="I106" i="1"/>
  <c r="M106" i="1" s="1"/>
  <c r="AI105" i="1"/>
  <c r="AF105" i="1"/>
  <c r="AD105" i="1"/>
  <c r="AB105" i="1"/>
  <c r="Z105" i="1"/>
  <c r="X105" i="1"/>
  <c r="V105" i="1"/>
  <c r="K105" i="1"/>
  <c r="J105" i="1"/>
  <c r="I105" i="1"/>
  <c r="AI104" i="1"/>
  <c r="AF104" i="1"/>
  <c r="AD104" i="1"/>
  <c r="AB104" i="1"/>
  <c r="Z104" i="1"/>
  <c r="X104" i="1"/>
  <c r="V104" i="1"/>
  <c r="AG104" i="1" s="1"/>
  <c r="L104" i="1"/>
  <c r="K104" i="1"/>
  <c r="J104" i="1"/>
  <c r="I104" i="1"/>
  <c r="M104" i="1"/>
  <c r="AI103" i="1"/>
  <c r="AF103" i="1"/>
  <c r="AD103" i="1"/>
  <c r="AB103" i="1"/>
  <c r="Z103" i="1"/>
  <c r="X103" i="1"/>
  <c r="V103" i="1"/>
  <c r="AG103" i="1" s="1"/>
  <c r="K103" i="1"/>
  <c r="J103" i="1"/>
  <c r="I103" i="1"/>
  <c r="AI102" i="1"/>
  <c r="AF102" i="1"/>
  <c r="AD102" i="1"/>
  <c r="AB102" i="1"/>
  <c r="Z102" i="1"/>
  <c r="X102" i="1"/>
  <c r="V102" i="1"/>
  <c r="AG102" i="1" s="1"/>
  <c r="K102" i="1"/>
  <c r="J102" i="1"/>
  <c r="I102" i="1"/>
  <c r="M102" i="1" s="1"/>
  <c r="AI101" i="1"/>
  <c r="AF101" i="1"/>
  <c r="AD101" i="1"/>
  <c r="AB101" i="1"/>
  <c r="Z101" i="1"/>
  <c r="X101" i="1"/>
  <c r="V101" i="1"/>
  <c r="AG101" i="1" s="1"/>
  <c r="J101" i="1"/>
  <c r="I101" i="1"/>
  <c r="AI100" i="1"/>
  <c r="AF100" i="1"/>
  <c r="AD100" i="1"/>
  <c r="AB100" i="1"/>
  <c r="Z100" i="1"/>
  <c r="X100" i="1"/>
  <c r="V100" i="1"/>
  <c r="AG100" i="1" s="1"/>
  <c r="K100" i="1"/>
  <c r="J100" i="1"/>
  <c r="I100" i="1"/>
  <c r="M100" i="1"/>
  <c r="AI99" i="1"/>
  <c r="AF99" i="1"/>
  <c r="AD99" i="1"/>
  <c r="AB99" i="1"/>
  <c r="Z99" i="1"/>
  <c r="X99" i="1"/>
  <c r="V99" i="1"/>
  <c r="AG99" i="1" s="1"/>
  <c r="K99" i="1"/>
  <c r="J99" i="1"/>
  <c r="I99" i="1"/>
  <c r="M99" i="1" s="1"/>
  <c r="AI98" i="1"/>
  <c r="AF98" i="1"/>
  <c r="AD98" i="1"/>
  <c r="AB98" i="1"/>
  <c r="Z98" i="1"/>
  <c r="X98" i="1"/>
  <c r="V98" i="1"/>
  <c r="AG98" i="1" s="1"/>
  <c r="L98" i="1"/>
  <c r="K98" i="1"/>
  <c r="J98" i="1"/>
  <c r="I98" i="1"/>
  <c r="AI97" i="1"/>
  <c r="AF97" i="1"/>
  <c r="AD97" i="1"/>
  <c r="AB97" i="1"/>
  <c r="Z97" i="1"/>
  <c r="X97" i="1"/>
  <c r="V97" i="1"/>
  <c r="AG97" i="1" s="1"/>
  <c r="K96" i="1"/>
  <c r="J96" i="1"/>
  <c r="I96" i="1"/>
  <c r="AI96" i="1"/>
  <c r="AF96" i="1"/>
  <c r="AD96" i="1"/>
  <c r="AB96" i="1"/>
  <c r="Z96" i="1"/>
  <c r="X96" i="1"/>
  <c r="V96" i="1"/>
  <c r="AG96" i="1" s="1"/>
  <c r="K95" i="1"/>
  <c r="J95" i="1"/>
  <c r="I95" i="1"/>
  <c r="M95" i="1"/>
  <c r="AI95" i="1"/>
  <c r="AF95" i="1"/>
  <c r="AD95" i="1"/>
  <c r="AB95" i="1"/>
  <c r="Z95" i="1"/>
  <c r="X95" i="1"/>
  <c r="V95" i="1"/>
  <c r="AG95" i="1" s="1"/>
  <c r="K94" i="1"/>
  <c r="J94" i="1"/>
  <c r="I94" i="1"/>
  <c r="AI94" i="1"/>
  <c r="AF94" i="1"/>
  <c r="AD94" i="1"/>
  <c r="AB94" i="1"/>
  <c r="Z94" i="1"/>
  <c r="X94" i="1"/>
  <c r="V94" i="1"/>
  <c r="AG94" i="1" s="1"/>
  <c r="K93" i="1"/>
  <c r="J93" i="1"/>
  <c r="I93" i="1"/>
  <c r="AI93" i="1"/>
  <c r="AF93" i="1"/>
  <c r="AD93" i="1"/>
  <c r="AB93" i="1"/>
  <c r="Z93" i="1"/>
  <c r="X93" i="1"/>
  <c r="V93" i="1"/>
  <c r="AG93" i="1" s="1"/>
  <c r="L92" i="1"/>
  <c r="K92" i="1"/>
  <c r="J92" i="1"/>
  <c r="I92" i="1"/>
  <c r="AI92" i="1"/>
  <c r="AF92" i="1"/>
  <c r="AD92" i="1"/>
  <c r="AB92" i="1"/>
  <c r="Z92" i="1"/>
  <c r="X92" i="1"/>
  <c r="V92" i="1"/>
  <c r="K91" i="1"/>
  <c r="J91" i="1"/>
  <c r="M91" i="1" s="1"/>
  <c r="I91" i="1"/>
  <c r="AI91" i="1"/>
  <c r="AF91" i="1"/>
  <c r="AD91" i="1"/>
  <c r="AB91" i="1"/>
  <c r="Z91" i="1"/>
  <c r="X91" i="1"/>
  <c r="V91" i="1"/>
  <c r="K90" i="1"/>
  <c r="J90" i="1"/>
  <c r="I90" i="1"/>
  <c r="AI90" i="1"/>
  <c r="AF90" i="1"/>
  <c r="AD90" i="1"/>
  <c r="AB90" i="1"/>
  <c r="Z90" i="1"/>
  <c r="X90" i="1"/>
  <c r="V90" i="1"/>
  <c r="AG90" i="1" s="1"/>
  <c r="L89" i="1"/>
  <c r="K89" i="1"/>
  <c r="J89" i="1"/>
  <c r="I89" i="1"/>
  <c r="AI89" i="1"/>
  <c r="AF89" i="1"/>
  <c r="AD89" i="1"/>
  <c r="AB89" i="1"/>
  <c r="Z89" i="1"/>
  <c r="X89" i="1"/>
  <c r="V89" i="1"/>
  <c r="AG89" i="1" s="1"/>
  <c r="K88" i="1"/>
  <c r="J88" i="1"/>
  <c r="I88" i="1"/>
  <c r="AI88" i="1"/>
  <c r="AF88" i="1"/>
  <c r="AD88" i="1"/>
  <c r="AB88" i="1"/>
  <c r="Z88" i="1"/>
  <c r="X88" i="1"/>
  <c r="V88" i="1"/>
  <c r="K87" i="1"/>
  <c r="J87" i="1"/>
  <c r="I87" i="1"/>
  <c r="AI87" i="1"/>
  <c r="AF87" i="1"/>
  <c r="AD87" i="1"/>
  <c r="AB87" i="1"/>
  <c r="Z87" i="1"/>
  <c r="X87" i="1"/>
  <c r="V87" i="1"/>
  <c r="AG87" i="1" s="1"/>
  <c r="L86" i="1"/>
  <c r="K86" i="1"/>
  <c r="J86" i="1"/>
  <c r="I86" i="1"/>
  <c r="AI86" i="1"/>
  <c r="AF86" i="1"/>
  <c r="AD86" i="1"/>
  <c r="AB86" i="1"/>
  <c r="Z86" i="1"/>
  <c r="X86" i="1"/>
  <c r="V86" i="1"/>
  <c r="K85" i="1"/>
  <c r="J85" i="1"/>
  <c r="M85" i="1" s="1"/>
  <c r="I85" i="1"/>
  <c r="AI85" i="1"/>
  <c r="AF85" i="1"/>
  <c r="AD85" i="1"/>
  <c r="AB85" i="1"/>
  <c r="Z85" i="1"/>
  <c r="X85" i="1"/>
  <c r="V85" i="1"/>
  <c r="AG85" i="1" s="1"/>
  <c r="L84" i="1"/>
  <c r="K84" i="1"/>
  <c r="J84" i="1"/>
  <c r="I84" i="1"/>
  <c r="AI84" i="1"/>
  <c r="AF84" i="1"/>
  <c r="AD84" i="1"/>
  <c r="AB84" i="1"/>
  <c r="Z84" i="1"/>
  <c r="X84" i="1"/>
  <c r="V84" i="1"/>
  <c r="AG84" i="1" s="1"/>
  <c r="K83" i="1"/>
  <c r="J83" i="1"/>
  <c r="I83" i="1"/>
  <c r="M83" i="1" s="1"/>
  <c r="AI83" i="1"/>
  <c r="AF83" i="1"/>
  <c r="AD83" i="1"/>
  <c r="AB83" i="1"/>
  <c r="Z83" i="1"/>
  <c r="X83" i="1"/>
  <c r="V83" i="1"/>
  <c r="AG83" i="1" s="1"/>
  <c r="L82" i="1"/>
  <c r="K82" i="1"/>
  <c r="J82" i="1"/>
  <c r="I82" i="1"/>
  <c r="M82" i="1"/>
  <c r="AZ82" i="1" s="1"/>
  <c r="AI82" i="1"/>
  <c r="AF82" i="1"/>
  <c r="AD82" i="1"/>
  <c r="AB82" i="1"/>
  <c r="Z82" i="1"/>
  <c r="X82" i="1"/>
  <c r="V82" i="1"/>
  <c r="AG82" i="1" s="1"/>
  <c r="K81" i="1"/>
  <c r="J81" i="1"/>
  <c r="I81" i="1"/>
  <c r="AI81" i="1"/>
  <c r="AF81" i="1"/>
  <c r="AD81" i="1"/>
  <c r="AB81" i="1"/>
  <c r="Z81" i="1"/>
  <c r="X81" i="1"/>
  <c r="V81" i="1"/>
  <c r="AG81" i="1" s="1"/>
  <c r="K80" i="1"/>
  <c r="J80" i="1"/>
  <c r="I80" i="1"/>
  <c r="M80" i="1" s="1"/>
  <c r="AI80" i="1"/>
  <c r="AF80" i="1"/>
  <c r="AD80" i="1"/>
  <c r="AB80" i="1"/>
  <c r="Z80" i="1"/>
  <c r="X80" i="1"/>
  <c r="V80" i="1"/>
  <c r="AG80" i="1" s="1"/>
  <c r="J79" i="1"/>
  <c r="I79" i="1"/>
  <c r="M79" i="1" s="1"/>
  <c r="AI79" i="1"/>
  <c r="AF79" i="1"/>
  <c r="AD79" i="1"/>
  <c r="AB79" i="1"/>
  <c r="Z79" i="1"/>
  <c r="X79" i="1"/>
  <c r="V79" i="1"/>
  <c r="AG79" i="1" s="1"/>
  <c r="K78" i="1"/>
  <c r="J78" i="1"/>
  <c r="I78" i="1"/>
  <c r="AI77" i="1"/>
  <c r="AF77" i="1"/>
  <c r="AD77" i="1"/>
  <c r="AB77" i="1"/>
  <c r="Z77" i="1"/>
  <c r="X77" i="1"/>
  <c r="V77" i="1"/>
  <c r="AG77" i="1" s="1"/>
  <c r="L76" i="1"/>
  <c r="K76" i="1"/>
  <c r="J76" i="1"/>
  <c r="I76" i="1"/>
  <c r="M76" i="1" s="1"/>
  <c r="AI76" i="1"/>
  <c r="AF76" i="1"/>
  <c r="AD76" i="1"/>
  <c r="AB76" i="1"/>
  <c r="Z76" i="1"/>
  <c r="X76" i="1"/>
  <c r="V76" i="1"/>
  <c r="AG76" i="1" s="1"/>
  <c r="K75" i="1"/>
  <c r="J75" i="1"/>
  <c r="I75" i="1"/>
  <c r="AI75" i="1"/>
  <c r="AF75" i="1"/>
  <c r="AD75" i="1"/>
  <c r="AB75" i="1"/>
  <c r="Z75" i="1"/>
  <c r="X75" i="1"/>
  <c r="V75" i="1"/>
  <c r="AG75" i="1" s="1"/>
  <c r="L74" i="1"/>
  <c r="K74" i="1"/>
  <c r="J74" i="1"/>
  <c r="I74" i="1"/>
  <c r="M74" i="1" s="1"/>
  <c r="AI74" i="1"/>
  <c r="AF74" i="1"/>
  <c r="AD74" i="1"/>
  <c r="AB74" i="1"/>
  <c r="Z74" i="1"/>
  <c r="X74" i="1"/>
  <c r="V74" i="1"/>
  <c r="AG74" i="1" s="1"/>
  <c r="K73" i="1"/>
  <c r="J73" i="1"/>
  <c r="I73" i="1"/>
  <c r="AI73" i="1"/>
  <c r="AF73" i="1"/>
  <c r="AD73" i="1"/>
  <c r="AB73" i="1"/>
  <c r="Z73" i="1"/>
  <c r="X73" i="1"/>
  <c r="V73" i="1"/>
  <c r="AG73" i="1" s="1"/>
  <c r="L72" i="1"/>
  <c r="K72" i="1"/>
  <c r="J72" i="1"/>
  <c r="I72" i="1"/>
  <c r="AI71" i="1"/>
  <c r="AF71" i="1"/>
  <c r="AD71" i="1"/>
  <c r="AB71" i="1"/>
  <c r="Z71" i="1"/>
  <c r="X71" i="1"/>
  <c r="V71" i="1"/>
  <c r="K70" i="1"/>
  <c r="J70" i="1"/>
  <c r="I70" i="1"/>
  <c r="M70" i="1"/>
  <c r="AI70" i="1"/>
  <c r="AF70" i="1"/>
  <c r="AD70" i="1"/>
  <c r="AB70" i="1"/>
  <c r="Z70" i="1"/>
  <c r="X70" i="1"/>
  <c r="V70" i="1"/>
  <c r="AG70" i="1" s="1"/>
  <c r="K69" i="1"/>
  <c r="J69" i="1"/>
  <c r="I69" i="1"/>
  <c r="AI69" i="1"/>
  <c r="AF69" i="1"/>
  <c r="AD69" i="1"/>
  <c r="AB69" i="1"/>
  <c r="Z69" i="1"/>
  <c r="X69" i="1"/>
  <c r="V69" i="1"/>
  <c r="AG69" i="1" s="1"/>
  <c r="K97" i="1"/>
  <c r="J97" i="1"/>
  <c r="I97" i="1"/>
  <c r="AI68" i="1"/>
  <c r="AF68" i="1"/>
  <c r="AD68" i="1"/>
  <c r="AB68" i="1"/>
  <c r="Z68" i="1"/>
  <c r="X68" i="1"/>
  <c r="V68" i="1"/>
  <c r="L68" i="1"/>
  <c r="K68" i="1"/>
  <c r="J68" i="1"/>
  <c r="I68" i="1"/>
  <c r="AI67" i="1"/>
  <c r="AF67" i="1"/>
  <c r="AD67" i="1"/>
  <c r="AB67" i="1"/>
  <c r="Z67" i="1"/>
  <c r="X67" i="1"/>
  <c r="V67" i="1"/>
  <c r="AG67" i="1" s="1"/>
  <c r="K67" i="1"/>
  <c r="J67" i="1"/>
  <c r="I67" i="1"/>
  <c r="AI66" i="1"/>
  <c r="AF66" i="1"/>
  <c r="AD66" i="1"/>
  <c r="AB66" i="1"/>
  <c r="Z66" i="1"/>
  <c r="X66" i="1"/>
  <c r="V66" i="1"/>
  <c r="AG66" i="1" s="1"/>
  <c r="L66" i="1"/>
  <c r="K66" i="1"/>
  <c r="J66" i="1"/>
  <c r="I66" i="1"/>
  <c r="M66" i="1" s="1"/>
  <c r="BE66" i="1" s="1"/>
  <c r="AI65" i="1"/>
  <c r="AF65" i="1"/>
  <c r="AD65" i="1"/>
  <c r="AB65" i="1"/>
  <c r="Z65" i="1"/>
  <c r="X65" i="1"/>
  <c r="V65" i="1"/>
  <c r="L65" i="1"/>
  <c r="K65" i="1"/>
  <c r="J65" i="1"/>
  <c r="I65" i="1"/>
  <c r="M65" i="1" s="1"/>
  <c r="AI64" i="1"/>
  <c r="AF64" i="1"/>
  <c r="AD64" i="1"/>
  <c r="AB64" i="1"/>
  <c r="Z64" i="1"/>
  <c r="X64" i="1"/>
  <c r="V64" i="1"/>
  <c r="AG64" i="1" s="1"/>
  <c r="K64" i="1"/>
  <c r="J64" i="1"/>
  <c r="I64" i="1"/>
  <c r="AI63" i="1"/>
  <c r="AF63" i="1"/>
  <c r="AD63" i="1"/>
  <c r="AB63" i="1"/>
  <c r="Z63" i="1"/>
  <c r="X63" i="1"/>
  <c r="V63" i="1"/>
  <c r="AG63" i="1" s="1"/>
  <c r="K63" i="1"/>
  <c r="J63" i="1"/>
  <c r="I63" i="1"/>
  <c r="M63" i="1" s="1"/>
  <c r="BG63" i="1" s="1"/>
  <c r="AI62" i="1"/>
  <c r="AF62" i="1"/>
  <c r="AD62" i="1"/>
  <c r="AB62" i="1"/>
  <c r="Z62" i="1"/>
  <c r="X62" i="1"/>
  <c r="V62" i="1"/>
  <c r="K62" i="1"/>
  <c r="J62" i="1"/>
  <c r="I62" i="1"/>
  <c r="M62" i="1" s="1"/>
  <c r="AI61" i="1"/>
  <c r="AF61" i="1"/>
  <c r="AD61" i="1"/>
  <c r="AB61" i="1"/>
  <c r="Z61" i="1"/>
  <c r="X61" i="1"/>
  <c r="V61" i="1"/>
  <c r="AG61" i="1" s="1"/>
  <c r="L61" i="1"/>
  <c r="K61" i="1"/>
  <c r="J61" i="1"/>
  <c r="I61" i="1"/>
  <c r="M61" i="1"/>
  <c r="AI60" i="1"/>
  <c r="AF60" i="1"/>
  <c r="AD60" i="1"/>
  <c r="AB60" i="1"/>
  <c r="Z60" i="1"/>
  <c r="X60" i="1"/>
  <c r="V60" i="1"/>
  <c r="AG60" i="1" s="1"/>
  <c r="K60" i="1"/>
  <c r="J60" i="1"/>
  <c r="I60" i="1"/>
  <c r="M60" i="1" s="1"/>
  <c r="BG60" i="1" s="1"/>
  <c r="AI59" i="1"/>
  <c r="AF59" i="1"/>
  <c r="AD59" i="1"/>
  <c r="AB59" i="1"/>
  <c r="Z59" i="1"/>
  <c r="X59" i="1"/>
  <c r="V59" i="1"/>
  <c r="AG59" i="1" s="1"/>
  <c r="L59" i="1"/>
  <c r="K59" i="1"/>
  <c r="J59" i="1"/>
  <c r="AI58" i="1"/>
  <c r="AF58" i="1"/>
  <c r="AD58" i="1"/>
  <c r="AB58" i="1"/>
  <c r="Z58" i="1"/>
  <c r="X58" i="1"/>
  <c r="V58" i="1"/>
  <c r="AG58" i="1" s="1"/>
  <c r="K58" i="1"/>
  <c r="J58" i="1"/>
  <c r="AI57" i="1"/>
  <c r="AF57" i="1"/>
  <c r="AD57" i="1"/>
  <c r="AB57" i="1"/>
  <c r="Z57" i="1"/>
  <c r="X57" i="1"/>
  <c r="V57" i="1"/>
  <c r="L57" i="1"/>
  <c r="K57" i="1"/>
  <c r="M57" i="1" s="1"/>
  <c r="J57" i="1"/>
  <c r="AI56" i="1"/>
  <c r="AF56" i="1"/>
  <c r="AD56" i="1"/>
  <c r="AB56" i="1"/>
  <c r="Z56" i="1"/>
  <c r="X56" i="1"/>
  <c r="V56" i="1"/>
  <c r="AG56" i="1" s="1"/>
  <c r="L56" i="1"/>
  <c r="K56" i="1"/>
  <c r="J56" i="1"/>
  <c r="M56" i="1"/>
  <c r="AI55" i="1"/>
  <c r="AF55" i="1"/>
  <c r="AD55" i="1"/>
  <c r="AB55" i="1"/>
  <c r="Z55" i="1"/>
  <c r="X55" i="1"/>
  <c r="V55" i="1"/>
  <c r="AG55" i="1" s="1"/>
  <c r="K55" i="1"/>
  <c r="J55" i="1"/>
  <c r="I55" i="1"/>
  <c r="AI54" i="1"/>
  <c r="AF54" i="1"/>
  <c r="AD54" i="1"/>
  <c r="AB54" i="1"/>
  <c r="Z54" i="1"/>
  <c r="X54" i="1"/>
  <c r="V54" i="1"/>
  <c r="AG54" i="1" s="1"/>
  <c r="K54" i="1"/>
  <c r="J54" i="1"/>
  <c r="I54" i="1"/>
  <c r="AI53" i="1"/>
  <c r="AF53" i="1"/>
  <c r="AD53" i="1"/>
  <c r="AB53" i="1"/>
  <c r="Z53" i="1"/>
  <c r="X53" i="1"/>
  <c r="V53" i="1"/>
  <c r="L53" i="1"/>
  <c r="K53" i="1"/>
  <c r="J53" i="1"/>
  <c r="M53" i="1" s="1"/>
  <c r="AI52" i="1"/>
  <c r="AF52" i="1"/>
  <c r="AD52" i="1"/>
  <c r="AB52" i="1"/>
  <c r="Z52" i="1"/>
  <c r="X52" i="1"/>
  <c r="V52" i="1"/>
  <c r="AG52" i="1" s="1"/>
  <c r="L52" i="1"/>
  <c r="K52" i="1"/>
  <c r="J52" i="1"/>
  <c r="AI51" i="1"/>
  <c r="AF51" i="1"/>
  <c r="AD51" i="1"/>
  <c r="AB51" i="1"/>
  <c r="Z51" i="1"/>
  <c r="X51" i="1"/>
  <c r="V51" i="1"/>
  <c r="K51" i="1"/>
  <c r="J51" i="1"/>
  <c r="M51" i="1" s="1"/>
  <c r="I51" i="1"/>
  <c r="AI50" i="1"/>
  <c r="AF50" i="1"/>
  <c r="AD50" i="1"/>
  <c r="AB50" i="1"/>
  <c r="Z50" i="1"/>
  <c r="X50" i="1"/>
  <c r="V50" i="1"/>
  <c r="AG50" i="1" s="1"/>
  <c r="K50" i="1"/>
  <c r="J50" i="1"/>
  <c r="I50" i="1"/>
  <c r="AI49" i="1"/>
  <c r="AF49" i="1"/>
  <c r="AD49" i="1"/>
  <c r="AB49" i="1"/>
  <c r="Z49" i="1"/>
  <c r="X49" i="1"/>
  <c r="V49" i="1"/>
  <c r="AG49" i="1" s="1"/>
  <c r="K49" i="1"/>
  <c r="J49" i="1"/>
  <c r="M49" i="1" s="1"/>
  <c r="I49" i="1"/>
  <c r="AI48" i="1"/>
  <c r="AF48" i="1"/>
  <c r="AD48" i="1"/>
  <c r="AB48" i="1"/>
  <c r="Z48" i="1"/>
  <c r="X48" i="1"/>
  <c r="V48" i="1"/>
  <c r="AG48" i="1" s="1"/>
  <c r="K43" i="1"/>
  <c r="J43" i="1"/>
  <c r="I43" i="1"/>
  <c r="M43" i="1"/>
  <c r="AI47" i="1"/>
  <c r="AF47" i="1"/>
  <c r="AD47" i="1"/>
  <c r="AB47" i="1"/>
  <c r="Z47" i="1"/>
  <c r="X47" i="1"/>
  <c r="V47" i="1"/>
  <c r="AG47" i="1" s="1"/>
  <c r="L42" i="1"/>
  <c r="K42" i="1"/>
  <c r="J42" i="1"/>
  <c r="AI46" i="1"/>
  <c r="AF46" i="1"/>
  <c r="AD46" i="1"/>
  <c r="AB46" i="1"/>
  <c r="Z46" i="1"/>
  <c r="X46" i="1"/>
  <c r="V46" i="1"/>
  <c r="AG46" i="1" s="1"/>
  <c r="L48" i="1"/>
  <c r="K48" i="1"/>
  <c r="J48" i="1"/>
  <c r="M48" i="1" s="1"/>
  <c r="AI45" i="1"/>
  <c r="AF45" i="1"/>
  <c r="AD45" i="1"/>
  <c r="AB45" i="1"/>
  <c r="Z45" i="1"/>
  <c r="X45" i="1"/>
  <c r="V45" i="1"/>
  <c r="L47" i="1"/>
  <c r="K47" i="1"/>
  <c r="J47" i="1"/>
  <c r="M47" i="1" s="1"/>
  <c r="AI44" i="1"/>
  <c r="AF44" i="1"/>
  <c r="AD44" i="1"/>
  <c r="AB44" i="1"/>
  <c r="Z44" i="1"/>
  <c r="X44" i="1"/>
  <c r="V44" i="1"/>
  <c r="AG44" i="1" s="1"/>
  <c r="L46" i="1"/>
  <c r="K46" i="1"/>
  <c r="J46" i="1"/>
  <c r="I46" i="1"/>
  <c r="AI43" i="1"/>
  <c r="AF43" i="1"/>
  <c r="AD43" i="1"/>
  <c r="AB43" i="1"/>
  <c r="Z43" i="1"/>
  <c r="X43" i="1"/>
  <c r="V43" i="1"/>
  <c r="AG43" i="1" s="1"/>
  <c r="L45" i="1"/>
  <c r="K45" i="1"/>
  <c r="J45" i="1"/>
  <c r="M45" i="1"/>
  <c r="AI42" i="1"/>
  <c r="AF42" i="1"/>
  <c r="AD42" i="1"/>
  <c r="AB42" i="1"/>
  <c r="Z42" i="1"/>
  <c r="X42" i="1"/>
  <c r="V42" i="1"/>
  <c r="AG42" i="1" s="1"/>
  <c r="K44" i="1"/>
  <c r="J44" i="1"/>
  <c r="I44" i="1"/>
  <c r="M44" i="1" s="1"/>
  <c r="AI41" i="1"/>
  <c r="AF41" i="1"/>
  <c r="AD41" i="1"/>
  <c r="AB41" i="1"/>
  <c r="Z41" i="1"/>
  <c r="X41" i="1"/>
  <c r="V41" i="1"/>
  <c r="AG41" i="1" s="1"/>
  <c r="K28" i="1"/>
  <c r="J28" i="1"/>
  <c r="AI40" i="1"/>
  <c r="AF40" i="1"/>
  <c r="AD40" i="1"/>
  <c r="AB40" i="1"/>
  <c r="Z40" i="1"/>
  <c r="X40" i="1"/>
  <c r="V40" i="1"/>
  <c r="K41" i="1"/>
  <c r="J41" i="1"/>
  <c r="I41" i="1"/>
  <c r="M41" i="1"/>
  <c r="AI39" i="1"/>
  <c r="AF39" i="1"/>
  <c r="AD39" i="1"/>
  <c r="AB39" i="1"/>
  <c r="Z39" i="1"/>
  <c r="X39" i="1"/>
  <c r="V39" i="1"/>
  <c r="AG39" i="1" s="1"/>
  <c r="L40" i="1"/>
  <c r="K40" i="1"/>
  <c r="J40" i="1"/>
  <c r="AI38" i="1"/>
  <c r="AF38" i="1"/>
  <c r="AD38" i="1"/>
  <c r="AB38" i="1"/>
  <c r="Z38" i="1"/>
  <c r="X38" i="1"/>
  <c r="V38" i="1"/>
  <c r="AG38" i="1" s="1"/>
  <c r="K39" i="1"/>
  <c r="J39" i="1"/>
  <c r="I39" i="1"/>
  <c r="AI37" i="1"/>
  <c r="AF37" i="1"/>
  <c r="AD37" i="1"/>
  <c r="AB37" i="1"/>
  <c r="Z37" i="1"/>
  <c r="X37" i="1"/>
  <c r="V37" i="1"/>
  <c r="K38" i="1"/>
  <c r="J38" i="1"/>
  <c r="AI36" i="1"/>
  <c r="AF36" i="1"/>
  <c r="AD36" i="1"/>
  <c r="AB36" i="1"/>
  <c r="Z36" i="1"/>
  <c r="X36" i="1"/>
  <c r="V36" i="1"/>
  <c r="AG36" i="1" s="1"/>
  <c r="L37" i="1"/>
  <c r="K37" i="1"/>
  <c r="J37" i="1"/>
  <c r="AI35" i="1"/>
  <c r="AF35" i="1"/>
  <c r="AD35" i="1"/>
  <c r="AB35" i="1"/>
  <c r="Z35" i="1"/>
  <c r="X35" i="1"/>
  <c r="V35" i="1"/>
  <c r="K36" i="1"/>
  <c r="J36" i="1"/>
  <c r="I36" i="1"/>
  <c r="M36" i="1"/>
  <c r="AI34" i="1"/>
  <c r="AF34" i="1"/>
  <c r="AD34" i="1"/>
  <c r="AB34" i="1"/>
  <c r="Z34" i="1"/>
  <c r="X34" i="1"/>
  <c r="V34" i="1"/>
  <c r="AG34" i="1" s="1"/>
  <c r="K35" i="1"/>
  <c r="J35" i="1"/>
  <c r="AI33" i="1"/>
  <c r="AF33" i="1"/>
  <c r="AD33" i="1"/>
  <c r="AB33" i="1"/>
  <c r="Z33" i="1"/>
  <c r="X33" i="1"/>
  <c r="V33" i="1"/>
  <c r="AG33" i="1" s="1"/>
  <c r="L34" i="1"/>
  <c r="K34" i="1"/>
  <c r="J34" i="1"/>
  <c r="AI32" i="1"/>
  <c r="AF32" i="1"/>
  <c r="AD32" i="1"/>
  <c r="AB32" i="1"/>
  <c r="Z32" i="1"/>
  <c r="X32" i="1"/>
  <c r="V32" i="1"/>
  <c r="AG32" i="1" s="1"/>
  <c r="K33" i="1"/>
  <c r="J33" i="1"/>
  <c r="I33" i="1"/>
  <c r="M33" i="1"/>
  <c r="AI31" i="1"/>
  <c r="AF31" i="1"/>
  <c r="AD31" i="1"/>
  <c r="AB31" i="1"/>
  <c r="Z31" i="1"/>
  <c r="X31" i="1"/>
  <c r="V31" i="1"/>
  <c r="AG31" i="1" s="1"/>
  <c r="K32" i="1"/>
  <c r="J32" i="1"/>
  <c r="I32" i="1"/>
  <c r="M32" i="1" s="1"/>
  <c r="AI30" i="1"/>
  <c r="AF30" i="1"/>
  <c r="AD30" i="1"/>
  <c r="AB30" i="1"/>
  <c r="Z30" i="1"/>
  <c r="X30" i="1"/>
  <c r="V30" i="1"/>
  <c r="K31" i="1"/>
  <c r="J31" i="1"/>
  <c r="I31" i="1"/>
  <c r="AI29" i="1"/>
  <c r="AF29" i="1"/>
  <c r="AD29" i="1"/>
  <c r="AB29" i="1"/>
  <c r="Z29" i="1"/>
  <c r="X29" i="1"/>
  <c r="V29" i="1"/>
  <c r="AG29" i="1" s="1"/>
  <c r="L30" i="1"/>
  <c r="K30" i="1"/>
  <c r="J30" i="1"/>
  <c r="M30" i="1" s="1"/>
  <c r="AI28" i="1"/>
  <c r="AF28" i="1"/>
  <c r="AD28" i="1"/>
  <c r="AB28" i="1"/>
  <c r="Z28" i="1"/>
  <c r="X28" i="1"/>
  <c r="V28" i="1"/>
  <c r="AG28" i="1" s="1"/>
  <c r="K27" i="1"/>
  <c r="J27" i="1"/>
  <c r="AI27" i="1"/>
  <c r="AF27" i="1"/>
  <c r="AD27" i="1"/>
  <c r="AB27" i="1"/>
  <c r="Z27" i="1"/>
  <c r="X27" i="1"/>
  <c r="V27" i="1"/>
  <c r="AG27" i="1" s="1"/>
  <c r="K29" i="1"/>
  <c r="J29" i="1"/>
  <c r="I29" i="1"/>
  <c r="M29" i="1" s="1"/>
  <c r="AI26" i="1"/>
  <c r="AF26" i="1"/>
  <c r="AD26" i="1"/>
  <c r="AB26" i="1"/>
  <c r="Z26" i="1"/>
  <c r="X26" i="1"/>
  <c r="V26" i="1"/>
  <c r="AG26" i="1" s="1"/>
  <c r="K26" i="1"/>
  <c r="J26" i="1"/>
  <c r="I26" i="1"/>
  <c r="AI25" i="1"/>
  <c r="AF25" i="1"/>
  <c r="AD25" i="1"/>
  <c r="AB25" i="1"/>
  <c r="Z25" i="1"/>
  <c r="X25" i="1"/>
  <c r="V25" i="1"/>
  <c r="AG25" i="1" s="1"/>
  <c r="K25" i="1"/>
  <c r="J25" i="1"/>
  <c r="I25" i="1"/>
  <c r="AI24" i="1"/>
  <c r="AF24" i="1"/>
  <c r="AD24" i="1"/>
  <c r="AB24" i="1"/>
  <c r="Z24" i="1"/>
  <c r="X24" i="1"/>
  <c r="V24" i="1"/>
  <c r="AG24" i="1" s="1"/>
  <c r="K24" i="1"/>
  <c r="J24" i="1"/>
  <c r="M24" i="1" s="1"/>
  <c r="AI23" i="1"/>
  <c r="AF23" i="1"/>
  <c r="AD23" i="1"/>
  <c r="AB23" i="1"/>
  <c r="Z23" i="1"/>
  <c r="X23" i="1"/>
  <c r="V23" i="1"/>
  <c r="K23" i="1"/>
  <c r="J23" i="1"/>
  <c r="M23" i="1"/>
  <c r="AI22" i="1"/>
  <c r="AF22" i="1"/>
  <c r="AD22" i="1"/>
  <c r="AB22" i="1"/>
  <c r="Z22" i="1"/>
  <c r="X22" i="1"/>
  <c r="V22" i="1"/>
  <c r="AG22" i="1" s="1"/>
  <c r="K21" i="1"/>
  <c r="J21" i="1"/>
  <c r="AI21" i="1"/>
  <c r="AF21" i="1"/>
  <c r="AD21" i="1"/>
  <c r="AB21" i="1"/>
  <c r="Z21" i="1"/>
  <c r="X21" i="1"/>
  <c r="V21" i="1"/>
  <c r="AG21" i="1" s="1"/>
  <c r="K20" i="1"/>
  <c r="J20" i="1"/>
  <c r="M20" i="1" s="1"/>
  <c r="BD20" i="1" s="1"/>
  <c r="AI20" i="1"/>
  <c r="AF20" i="1"/>
  <c r="AD20" i="1"/>
  <c r="AB20" i="1"/>
  <c r="Z20" i="1"/>
  <c r="X20" i="1"/>
  <c r="V20" i="1"/>
  <c r="AG20" i="1" s="1"/>
  <c r="K19" i="1"/>
  <c r="J19" i="1"/>
  <c r="M19" i="1" s="1"/>
  <c r="AI19" i="1"/>
  <c r="AF19" i="1"/>
  <c r="AD19" i="1"/>
  <c r="AB19" i="1"/>
  <c r="Z19" i="1"/>
  <c r="X19" i="1"/>
  <c r="V19" i="1"/>
  <c r="AG19" i="1" s="1"/>
  <c r="K22" i="1"/>
  <c r="J22" i="1"/>
  <c r="AI18" i="1"/>
  <c r="AF18" i="1"/>
  <c r="AD18" i="1"/>
  <c r="AB18" i="1"/>
  <c r="Z18" i="1"/>
  <c r="X18" i="1"/>
  <c r="V18" i="1"/>
  <c r="AG18" i="1" s="1"/>
  <c r="K18" i="1"/>
  <c r="J18" i="1"/>
  <c r="M18" i="1" s="1"/>
  <c r="BC18" i="1" s="1"/>
  <c r="AI17" i="1"/>
  <c r="AF17" i="1"/>
  <c r="AD17" i="1"/>
  <c r="AB17" i="1"/>
  <c r="Z17" i="1"/>
  <c r="X17" i="1"/>
  <c r="V17" i="1"/>
  <c r="AG17" i="1" s="1"/>
  <c r="K17" i="1"/>
  <c r="J17" i="1"/>
  <c r="AI16" i="1"/>
  <c r="AF16" i="1"/>
  <c r="G16" i="1" s="1"/>
  <c r="AD16" i="1"/>
  <c r="AB16" i="1"/>
  <c r="E16" i="1" s="1"/>
  <c r="Z16" i="1"/>
  <c r="X16" i="1"/>
  <c r="C16" i="1" s="1"/>
  <c r="V16" i="1"/>
  <c r="AG16" i="1" s="1"/>
  <c r="K16" i="1"/>
  <c r="J16" i="1"/>
  <c r="F16" i="1"/>
  <c r="D16" i="1"/>
  <c r="M16" i="1" s="1"/>
  <c r="AI15" i="1"/>
  <c r="AF15" i="1"/>
  <c r="AD15" i="1"/>
  <c r="F15" i="1" s="1"/>
  <c r="AB15" i="1"/>
  <c r="Z15" i="1"/>
  <c r="D15" i="1" s="1"/>
  <c r="X15" i="1"/>
  <c r="V15" i="1"/>
  <c r="AG15" i="1" s="1"/>
  <c r="K15" i="1"/>
  <c r="J15" i="1"/>
  <c r="G15" i="1"/>
  <c r="E15" i="1"/>
  <c r="C15" i="1"/>
  <c r="M15" i="1" s="1"/>
  <c r="K14" i="1"/>
  <c r="J14" i="1"/>
  <c r="AI13" i="1"/>
  <c r="AF13" i="1"/>
  <c r="AD13" i="1"/>
  <c r="AB13" i="1"/>
  <c r="Z13" i="1"/>
  <c r="X13" i="1"/>
  <c r="V13" i="1"/>
  <c r="AG13" i="1" s="1"/>
  <c r="K13" i="1"/>
  <c r="J13" i="1"/>
  <c r="F13" i="1"/>
  <c r="E13" i="1"/>
  <c r="D13" i="1"/>
  <c r="C13" i="1"/>
  <c r="AI12" i="1"/>
  <c r="AF12" i="1"/>
  <c r="AD12" i="1"/>
  <c r="AB12" i="1"/>
  <c r="Z12" i="1"/>
  <c r="X12" i="1"/>
  <c r="V12" i="1"/>
  <c r="AG12" i="1" s="1"/>
  <c r="K12" i="1"/>
  <c r="J12" i="1"/>
  <c r="F12" i="1"/>
  <c r="E12" i="1"/>
  <c r="D12" i="1"/>
  <c r="C12" i="1"/>
  <c r="M12" i="1" s="1"/>
  <c r="AI11" i="1"/>
  <c r="AF11" i="1"/>
  <c r="AD11" i="1"/>
  <c r="AB11" i="1"/>
  <c r="Z11" i="1"/>
  <c r="X11" i="1"/>
  <c r="V11" i="1"/>
  <c r="AG11" i="1" s="1"/>
  <c r="K11" i="1"/>
  <c r="J11" i="1"/>
  <c r="I11" i="1"/>
  <c r="E11" i="1"/>
  <c r="D11" i="1"/>
  <c r="C11" i="1"/>
  <c r="AI10" i="1"/>
  <c r="AF10" i="1"/>
  <c r="AD10" i="1"/>
  <c r="AB10" i="1"/>
  <c r="E10" i="1" s="1"/>
  <c r="Z10" i="1"/>
  <c r="X10" i="1"/>
  <c r="V10" i="1"/>
  <c r="AG10" i="1" s="1"/>
  <c r="K10" i="1"/>
  <c r="J10" i="1"/>
  <c r="I10" i="1"/>
  <c r="G10" i="1"/>
  <c r="D10" i="1"/>
  <c r="AI9" i="1"/>
  <c r="AI14" i="1" s="1"/>
  <c r="AF9" i="1"/>
  <c r="AF14" i="1" s="1"/>
  <c r="AD9" i="1"/>
  <c r="AD14" i="1" s="1"/>
  <c r="F14" i="1" s="1"/>
  <c r="AB9" i="1"/>
  <c r="E9" i="1" s="1"/>
  <c r="Z9" i="1"/>
  <c r="Z14" i="1" s="1"/>
  <c r="D14" i="1" s="1"/>
  <c r="X9" i="1"/>
  <c r="X14" i="1" s="1"/>
  <c r="C14" i="1" s="1"/>
  <c r="V9" i="1"/>
  <c r="V14" i="1" s="1"/>
  <c r="K9" i="1"/>
  <c r="I9" i="1"/>
  <c r="D9" i="1"/>
  <c r="BB5" i="1"/>
  <c r="AX5" i="1"/>
  <c r="AV5" i="1"/>
  <c r="AT5" i="1"/>
  <c r="AR5" i="1"/>
  <c r="BC80" i="1" l="1"/>
  <c r="AZ20" i="1"/>
  <c r="M17" i="1"/>
  <c r="M22" i="1"/>
  <c r="M21" i="1"/>
  <c r="M26" i="1"/>
  <c r="BC26" i="1" s="1"/>
  <c r="M31" i="1"/>
  <c r="M34" i="1"/>
  <c r="BA33" i="1" s="1"/>
  <c r="M35" i="1"/>
  <c r="M37" i="1"/>
  <c r="M38" i="1"/>
  <c r="M40" i="1"/>
  <c r="M28" i="1"/>
  <c r="M52" i="1"/>
  <c r="M67" i="1"/>
  <c r="M72" i="1"/>
  <c r="M75" i="1"/>
  <c r="M81" i="1"/>
  <c r="BA81" i="1" s="1"/>
  <c r="M86" i="1"/>
  <c r="M87" i="1"/>
  <c r="M98" i="1"/>
  <c r="M108" i="1"/>
  <c r="M109" i="1"/>
  <c r="BD109" i="1" s="1"/>
  <c r="M113" i="1"/>
  <c r="M115" i="1"/>
  <c r="BD115" i="1" s="1"/>
  <c r="BC19" i="1"/>
  <c r="AZ22" i="1"/>
  <c r="BD34" i="1"/>
  <c r="AQ28" i="1"/>
  <c r="BG32" i="1"/>
  <c r="M39" i="1"/>
  <c r="BD39" i="1" s="1"/>
  <c r="M73" i="1"/>
  <c r="M90" i="1"/>
  <c r="BG91" i="1" s="1"/>
  <c r="M94" i="1"/>
  <c r="BG94" i="1" s="1"/>
  <c r="M101" i="1"/>
  <c r="M10" i="1"/>
  <c r="M11" i="1"/>
  <c r="M13" i="1"/>
  <c r="M25" i="1"/>
  <c r="M27" i="1"/>
  <c r="M46" i="1"/>
  <c r="M42" i="1"/>
  <c r="AO48" i="1" s="1"/>
  <c r="M50" i="1"/>
  <c r="BD50" i="1" s="1"/>
  <c r="M54" i="1"/>
  <c r="M55" i="1"/>
  <c r="M58" i="1"/>
  <c r="AZ58" i="1" s="1"/>
  <c r="M59" i="1"/>
  <c r="BD59" i="1" s="1"/>
  <c r="M64" i="1"/>
  <c r="AS64" i="1" s="1"/>
  <c r="M68" i="1"/>
  <c r="M97" i="1"/>
  <c r="BD97" i="1" s="1"/>
  <c r="M69" i="1"/>
  <c r="BF69" i="1" s="1"/>
  <c r="M78" i="1"/>
  <c r="M88" i="1"/>
  <c r="M92" i="1"/>
  <c r="BE92" i="1" s="1"/>
  <c r="M93" i="1"/>
  <c r="BE93" i="1" s="1"/>
  <c r="M96" i="1"/>
  <c r="M103" i="1"/>
  <c r="BF103" i="1" s="1"/>
  <c r="M105" i="1"/>
  <c r="M110" i="1"/>
  <c r="AU91" i="1"/>
  <c r="AV91" i="1" s="1"/>
  <c r="BC91" i="1"/>
  <c r="AQ91" i="1"/>
  <c r="AY91" i="1"/>
  <c r="BC87" i="1"/>
  <c r="AO81" i="1"/>
  <c r="AW81" i="1"/>
  <c r="AX81" i="1" s="1"/>
  <c r="BE81" i="1"/>
  <c r="AS81" i="1"/>
  <c r="AT81" i="1" s="1"/>
  <c r="AU80" i="1"/>
  <c r="BA76" i="1"/>
  <c r="AS75" i="1"/>
  <c r="BG74" i="1"/>
  <c r="AQ74" i="1"/>
  <c r="AR74" i="1" s="1"/>
  <c r="AY74" i="1"/>
  <c r="AU74" i="1"/>
  <c r="AV74" i="1" s="1"/>
  <c r="AW73" i="1"/>
  <c r="AS66" i="1"/>
  <c r="BA66" i="1"/>
  <c r="AO66" i="1"/>
  <c r="AW66" i="1"/>
  <c r="AX66" i="1" s="1"/>
  <c r="BA64" i="1"/>
  <c r="AU63" i="1"/>
  <c r="BC63" i="1"/>
  <c r="AQ63" i="1"/>
  <c r="AY63" i="1"/>
  <c r="BC61" i="1"/>
  <c r="AU60" i="1"/>
  <c r="AV60" i="1" s="1"/>
  <c r="BC60" i="1"/>
  <c r="AQ60" i="1"/>
  <c r="AR60" i="1" s="1"/>
  <c r="AY60" i="1"/>
  <c r="AW46" i="1"/>
  <c r="AX46" i="1" s="1"/>
  <c r="AZ34" i="1"/>
  <c r="AO33" i="1"/>
  <c r="AW33" i="1"/>
  <c r="BE33" i="1"/>
  <c r="AS33" i="1"/>
  <c r="AT33" i="1" s="1"/>
  <c r="AU32" i="1"/>
  <c r="AV32" i="1" s="1"/>
  <c r="BC32" i="1"/>
  <c r="AQ32" i="1"/>
  <c r="AR32" i="1" s="1"/>
  <c r="AY32" i="1"/>
  <c r="AQ31" i="1"/>
  <c r="AR31" i="1" s="1"/>
  <c r="BG29" i="1"/>
  <c r="AU28" i="1"/>
  <c r="AV28" i="1" s="1"/>
  <c r="AW27" i="1"/>
  <c r="AQ26" i="1"/>
  <c r="BG26" i="1"/>
  <c r="AY26" i="1"/>
  <c r="AU26" i="1"/>
  <c r="AV26" i="1" s="1"/>
  <c r="BD22" i="1"/>
  <c r="AQ19" i="1"/>
  <c r="BG19" i="1"/>
  <c r="AY19" i="1"/>
  <c r="AU19" i="1"/>
  <c r="AV19" i="1" s="1"/>
  <c r="AQ18" i="1"/>
  <c r="AY18" i="1"/>
  <c r="BG18" i="1"/>
  <c r="AU18" i="1"/>
  <c r="AV18" i="1" s="1"/>
  <c r="BG12" i="1"/>
  <c r="BE12" i="1"/>
  <c r="BC12" i="1"/>
  <c r="BA12" i="1"/>
  <c r="AY12" i="1"/>
  <c r="AW12" i="1"/>
  <c r="AX12" i="1" s="1"/>
  <c r="AU12" i="1"/>
  <c r="AS12" i="1"/>
  <c r="AT12" i="1" s="1"/>
  <c r="AQ12" i="1"/>
  <c r="AR12" i="1" s="1"/>
  <c r="AO12" i="1"/>
  <c r="BF12" i="1"/>
  <c r="BD12" i="1"/>
  <c r="BB12" i="1"/>
  <c r="BB16" i="1" s="1"/>
  <c r="AZ12" i="1"/>
  <c r="AV12" i="1"/>
  <c r="AP12" i="1"/>
  <c r="BG16" i="1"/>
  <c r="BE16" i="1"/>
  <c r="BC16" i="1"/>
  <c r="BA16" i="1"/>
  <c r="AY16" i="1"/>
  <c r="AW16" i="1"/>
  <c r="AU16" i="1"/>
  <c r="AS16" i="1"/>
  <c r="AQ16" i="1"/>
  <c r="AO16" i="1"/>
  <c r="BF16" i="1"/>
  <c r="AP16" i="1"/>
  <c r="BD16" i="1"/>
  <c r="AZ16" i="1"/>
  <c r="BG24" i="1"/>
  <c r="BE24" i="1"/>
  <c r="BC24" i="1"/>
  <c r="BA24" i="1"/>
  <c r="AY24" i="1"/>
  <c r="AW24" i="1"/>
  <c r="AX24" i="1" s="1"/>
  <c r="AU24" i="1"/>
  <c r="AS24" i="1"/>
  <c r="AT24" i="1" s="1"/>
  <c r="AQ24" i="1"/>
  <c r="AO24" i="1"/>
  <c r="BF24" i="1"/>
  <c r="BB24" i="1"/>
  <c r="AP24" i="1"/>
  <c r="BD24" i="1"/>
  <c r="AZ24" i="1"/>
  <c r="AV24" i="1"/>
  <c r="AR24" i="1"/>
  <c r="BG35" i="1"/>
  <c r="AY35" i="1"/>
  <c r="AQ35" i="1"/>
  <c r="AR35" i="1" s="1"/>
  <c r="AP35" i="1"/>
  <c r="BG37" i="1"/>
  <c r="BE37" i="1"/>
  <c r="BC37" i="1"/>
  <c r="BA37" i="1"/>
  <c r="AY37" i="1"/>
  <c r="AW37" i="1"/>
  <c r="AX37" i="1" s="1"/>
  <c r="AU37" i="1"/>
  <c r="AS37" i="1"/>
  <c r="AQ37" i="1"/>
  <c r="AR37" i="1" s="1"/>
  <c r="AO37" i="1"/>
  <c r="BD37" i="1"/>
  <c r="AZ37" i="1"/>
  <c r="AV37" i="1"/>
  <c r="BF37" i="1"/>
  <c r="BB37" i="1"/>
  <c r="AT37" i="1"/>
  <c r="AP37" i="1"/>
  <c r="BF38" i="1"/>
  <c r="AP38" i="1"/>
  <c r="AU38" i="1"/>
  <c r="AV38" i="1" s="1"/>
  <c r="AW38" i="1"/>
  <c r="AX38" i="1" s="1"/>
  <c r="BG40" i="1"/>
  <c r="BE40" i="1"/>
  <c r="BC40" i="1"/>
  <c r="BA40" i="1"/>
  <c r="AY40" i="1"/>
  <c r="AW40" i="1"/>
  <c r="AX40" i="1" s="1"/>
  <c r="AU40" i="1"/>
  <c r="AS40" i="1"/>
  <c r="AQ40" i="1"/>
  <c r="AR40" i="1" s="1"/>
  <c r="AO40" i="1"/>
  <c r="BD40" i="1"/>
  <c r="AZ40" i="1"/>
  <c r="AV40" i="1"/>
  <c r="BF40" i="1"/>
  <c r="BB40" i="1"/>
  <c r="AT40" i="1"/>
  <c r="AP40" i="1"/>
  <c r="BG47" i="1"/>
  <c r="BE47" i="1"/>
  <c r="BC47" i="1"/>
  <c r="BA47" i="1"/>
  <c r="AY47" i="1"/>
  <c r="AW47" i="1"/>
  <c r="AU47" i="1"/>
  <c r="AV47" i="1" s="1"/>
  <c r="AS47" i="1"/>
  <c r="AQ47" i="1"/>
  <c r="AR47" i="1" s="1"/>
  <c r="AO47" i="1"/>
  <c r="BF47" i="1"/>
  <c r="BB47" i="1"/>
  <c r="AX47" i="1"/>
  <c r="AT47" i="1"/>
  <c r="AP47" i="1"/>
  <c r="BD47" i="1"/>
  <c r="AZ47" i="1"/>
  <c r="BG49" i="1"/>
  <c r="BE49" i="1"/>
  <c r="BC49" i="1"/>
  <c r="BA49" i="1"/>
  <c r="AY49" i="1"/>
  <c r="AW49" i="1"/>
  <c r="AX49" i="1" s="1"/>
  <c r="AU49" i="1"/>
  <c r="AS49" i="1"/>
  <c r="AT49" i="1" s="1"/>
  <c r="AQ49" i="1"/>
  <c r="AR49" i="1" s="1"/>
  <c r="AO49" i="1"/>
  <c r="BF49" i="1"/>
  <c r="BB49" i="1"/>
  <c r="AP49" i="1"/>
  <c r="BD49" i="1"/>
  <c r="AZ49" i="1"/>
  <c r="AV49" i="1"/>
  <c r="BG51" i="1"/>
  <c r="BE51" i="1"/>
  <c r="BC51" i="1"/>
  <c r="BA51" i="1"/>
  <c r="AY51" i="1"/>
  <c r="AW51" i="1"/>
  <c r="AU51" i="1"/>
  <c r="AS51" i="1"/>
  <c r="AQ51" i="1"/>
  <c r="AR51" i="1" s="1"/>
  <c r="AO51" i="1"/>
  <c r="BD51" i="1"/>
  <c r="AZ51" i="1"/>
  <c r="AV51" i="1"/>
  <c r="BF51" i="1"/>
  <c r="BB51" i="1"/>
  <c r="AX51" i="1"/>
  <c r="AT51" i="1"/>
  <c r="AP51" i="1"/>
  <c r="BG53" i="1"/>
  <c r="BE53" i="1"/>
  <c r="BC53" i="1"/>
  <c r="BA53" i="1"/>
  <c r="AY53" i="1"/>
  <c r="AW53" i="1"/>
  <c r="AX53" i="1" s="1"/>
  <c r="AU53" i="1"/>
  <c r="AS53" i="1"/>
  <c r="AT53" i="1" s="1"/>
  <c r="AQ53" i="1"/>
  <c r="AR53" i="1" s="1"/>
  <c r="AO53" i="1"/>
  <c r="BD53" i="1"/>
  <c r="AZ53" i="1"/>
  <c r="AV53" i="1"/>
  <c r="BF53" i="1"/>
  <c r="BB53" i="1"/>
  <c r="AP53" i="1"/>
  <c r="BG71" i="1"/>
  <c r="BE71" i="1"/>
  <c r="BC71" i="1"/>
  <c r="BA71" i="1"/>
  <c r="AY71" i="1"/>
  <c r="AW71" i="1"/>
  <c r="AX71" i="1" s="1"/>
  <c r="AU71" i="1"/>
  <c r="AS71" i="1"/>
  <c r="AT71" i="1" s="1"/>
  <c r="AQ71" i="1"/>
  <c r="AR71" i="1" s="1"/>
  <c r="AO71" i="1"/>
  <c r="BD71" i="1"/>
  <c r="AZ71" i="1"/>
  <c r="AV71" i="1"/>
  <c r="BF71" i="1"/>
  <c r="AP71" i="1"/>
  <c r="BB71" i="1"/>
  <c r="BG86" i="1"/>
  <c r="AY86" i="1"/>
  <c r="AQ86" i="1"/>
  <c r="BF86" i="1"/>
  <c r="BA10" i="1"/>
  <c r="AS10" i="1"/>
  <c r="AT10" i="1" s="1"/>
  <c r="BD10" i="1"/>
  <c r="BC11" i="1"/>
  <c r="AU11" i="1"/>
  <c r="AV11" i="1" s="1"/>
  <c r="BF11" i="1"/>
  <c r="BE13" i="1"/>
  <c r="AW13" i="1"/>
  <c r="AO13" i="1"/>
  <c r="AZ13" i="1"/>
  <c r="BG23" i="1"/>
  <c r="BE23" i="1"/>
  <c r="BC23" i="1"/>
  <c r="BA23" i="1"/>
  <c r="AY23" i="1"/>
  <c r="AW23" i="1"/>
  <c r="AU23" i="1"/>
  <c r="AS23" i="1"/>
  <c r="AT23" i="1" s="1"/>
  <c r="AQ23" i="1"/>
  <c r="AR23" i="1" s="1"/>
  <c r="AO23" i="1"/>
  <c r="BD23" i="1"/>
  <c r="AZ23" i="1"/>
  <c r="AV23" i="1"/>
  <c r="BF23" i="1"/>
  <c r="BB23" i="1"/>
  <c r="AX23" i="1"/>
  <c r="AP23" i="1"/>
  <c r="BG30" i="1"/>
  <c r="BE30" i="1"/>
  <c r="BC30" i="1"/>
  <c r="BA30" i="1"/>
  <c r="AY30" i="1"/>
  <c r="AW30" i="1"/>
  <c r="AX30" i="1" s="1"/>
  <c r="AU30" i="1"/>
  <c r="AS30" i="1"/>
  <c r="AQ30" i="1"/>
  <c r="AR30" i="1" s="1"/>
  <c r="AO30" i="1"/>
  <c r="BD30" i="1"/>
  <c r="AZ30" i="1"/>
  <c r="AV30" i="1"/>
  <c r="BF30" i="1"/>
  <c r="BB30" i="1"/>
  <c r="AT30" i="1"/>
  <c r="AP30" i="1"/>
  <c r="BG36" i="1"/>
  <c r="BE36" i="1"/>
  <c r="BC36" i="1"/>
  <c r="BA36" i="1"/>
  <c r="AY36" i="1"/>
  <c r="AW36" i="1"/>
  <c r="AX36" i="1" s="1"/>
  <c r="AU36" i="1"/>
  <c r="AV36" i="1" s="1"/>
  <c r="AS36" i="1"/>
  <c r="AT36" i="1" s="1"/>
  <c r="AQ36" i="1"/>
  <c r="AR36" i="1" s="1"/>
  <c r="AO36" i="1"/>
  <c r="BF36" i="1"/>
  <c r="BB36" i="1"/>
  <c r="AP36" i="1"/>
  <c r="BD36" i="1"/>
  <c r="AZ36" i="1"/>
  <c r="BG41" i="1"/>
  <c r="BE41" i="1"/>
  <c r="BC41" i="1"/>
  <c r="BA41" i="1"/>
  <c r="AY41" i="1"/>
  <c r="AW41" i="1"/>
  <c r="AX41" i="1" s="1"/>
  <c r="AU41" i="1"/>
  <c r="AV41" i="1" s="1"/>
  <c r="AS41" i="1"/>
  <c r="AT41" i="1" s="1"/>
  <c r="AQ41" i="1"/>
  <c r="AR41" i="1" s="1"/>
  <c r="AO41" i="1"/>
  <c r="BF41" i="1"/>
  <c r="BB41" i="1"/>
  <c r="AP41" i="1"/>
  <c r="BD41" i="1"/>
  <c r="AZ41" i="1"/>
  <c r="BG52" i="1"/>
  <c r="BE52" i="1"/>
  <c r="BC52" i="1"/>
  <c r="BA52" i="1"/>
  <c r="AY52" i="1"/>
  <c r="AW52" i="1"/>
  <c r="AX52" i="1" s="1"/>
  <c r="AU52" i="1"/>
  <c r="AV52" i="1" s="1"/>
  <c r="AS52" i="1"/>
  <c r="AT52" i="1" s="1"/>
  <c r="AQ52" i="1"/>
  <c r="AR52" i="1" s="1"/>
  <c r="AO52" i="1"/>
  <c r="BF52" i="1"/>
  <c r="BB52" i="1"/>
  <c r="AP52" i="1"/>
  <c r="BD52" i="1"/>
  <c r="AZ52" i="1"/>
  <c r="BC55" i="1"/>
  <c r="AU55" i="1"/>
  <c r="BF55" i="1"/>
  <c r="BD55" i="1"/>
  <c r="BG57" i="1"/>
  <c r="BE57" i="1"/>
  <c r="BC57" i="1"/>
  <c r="BA57" i="1"/>
  <c r="AY57" i="1"/>
  <c r="AW57" i="1"/>
  <c r="AU57" i="1"/>
  <c r="AS57" i="1"/>
  <c r="AT57" i="1" s="1"/>
  <c r="AQ57" i="1"/>
  <c r="AR57" i="1" s="1"/>
  <c r="AO57" i="1"/>
  <c r="BD57" i="1"/>
  <c r="AZ57" i="1"/>
  <c r="AV57" i="1"/>
  <c r="BF57" i="1"/>
  <c r="BB57" i="1"/>
  <c r="AX57" i="1"/>
  <c r="AP57" i="1"/>
  <c r="BA68" i="1"/>
  <c r="AS68" i="1"/>
  <c r="AZ68" i="1"/>
  <c r="BE88" i="1"/>
  <c r="AW88" i="1"/>
  <c r="AO88" i="1"/>
  <c r="BB88" i="1"/>
  <c r="AP88" i="1"/>
  <c r="AB14" i="1"/>
  <c r="E14" i="1" s="1"/>
  <c r="M14" i="1" s="1"/>
  <c r="BF15" i="1"/>
  <c r="BD15" i="1"/>
  <c r="AZ15" i="1"/>
  <c r="AP15" i="1"/>
  <c r="AQ15" i="1"/>
  <c r="AU15" i="1"/>
  <c r="AY15" i="1"/>
  <c r="BC15" i="1"/>
  <c r="BG15" i="1"/>
  <c r="AZ17" i="1"/>
  <c r="AY17" i="1"/>
  <c r="BD21" i="1"/>
  <c r="AQ21" i="1"/>
  <c r="AR21" i="1" s="1"/>
  <c r="BG21" i="1"/>
  <c r="AZ25" i="1"/>
  <c r="AU25" i="1"/>
  <c r="AV25" i="1" s="1"/>
  <c r="BC25" i="1"/>
  <c r="AQ29" i="1"/>
  <c r="AR29" i="1" s="1"/>
  <c r="AU29" i="1"/>
  <c r="AV29" i="1" s="1"/>
  <c r="AY29" i="1"/>
  <c r="BC29" i="1"/>
  <c r="BF42" i="1"/>
  <c r="BD42" i="1"/>
  <c r="BB42" i="1"/>
  <c r="AZ42" i="1"/>
  <c r="AP42" i="1"/>
  <c r="AO42" i="1"/>
  <c r="AS42" i="1"/>
  <c r="AT42" i="1" s="1"/>
  <c r="AW42" i="1"/>
  <c r="AX42" i="1" s="1"/>
  <c r="BA42" i="1"/>
  <c r="BE42" i="1"/>
  <c r="BF43" i="1"/>
  <c r="BD43" i="1"/>
  <c r="BB43" i="1"/>
  <c r="AZ43" i="1"/>
  <c r="AP43" i="1"/>
  <c r="AO43" i="1"/>
  <c r="AS43" i="1"/>
  <c r="AT43" i="1" s="1"/>
  <c r="AW43" i="1"/>
  <c r="AX43" i="1" s="1"/>
  <c r="BA43" i="1"/>
  <c r="BE43" i="1"/>
  <c r="BF44" i="1"/>
  <c r="BD44" i="1"/>
  <c r="BB44" i="1"/>
  <c r="AZ44" i="1"/>
  <c r="AP44" i="1"/>
  <c r="AO44" i="1"/>
  <c r="AS44" i="1"/>
  <c r="AT44" i="1" s="1"/>
  <c r="AW44" i="1"/>
  <c r="AX44" i="1" s="1"/>
  <c r="BA44" i="1"/>
  <c r="BE44" i="1"/>
  <c r="BG45" i="1"/>
  <c r="BE45" i="1"/>
  <c r="BC45" i="1"/>
  <c r="BA45" i="1"/>
  <c r="AY45" i="1"/>
  <c r="AW45" i="1"/>
  <c r="AX45" i="1" s="1"/>
  <c r="AU45" i="1"/>
  <c r="AV45" i="1" s="1"/>
  <c r="AS45" i="1"/>
  <c r="AQ45" i="1"/>
  <c r="AR45" i="1" s="1"/>
  <c r="AO45" i="1"/>
  <c r="AP45" i="1"/>
  <c r="AT45" i="1"/>
  <c r="BB45" i="1"/>
  <c r="BF45" i="1"/>
  <c r="BD48" i="1"/>
  <c r="BE48" i="1"/>
  <c r="BF50" i="1"/>
  <c r="BB50" i="1"/>
  <c r="AP50" i="1"/>
  <c r="AU50" i="1"/>
  <c r="AV50" i="1" s="1"/>
  <c r="BC50" i="1"/>
  <c r="BF56" i="1"/>
  <c r="BD56" i="1"/>
  <c r="BB56" i="1"/>
  <c r="AZ56" i="1"/>
  <c r="AP56" i="1"/>
  <c r="AQ56" i="1"/>
  <c r="AR56" i="1" s="1"/>
  <c r="AU56" i="1"/>
  <c r="AV56" i="1" s="1"/>
  <c r="AY56" i="1"/>
  <c r="BC56" i="1"/>
  <c r="BG56" i="1"/>
  <c r="BF59" i="1"/>
  <c r="BB59" i="1"/>
  <c r="AP59" i="1"/>
  <c r="BA59" i="1"/>
  <c r="AS59" i="1"/>
  <c r="AT59" i="1" s="1"/>
  <c r="AQ59" i="1"/>
  <c r="AR59" i="1" s="1"/>
  <c r="BG59" i="1"/>
  <c r="AQ61" i="1"/>
  <c r="AR61" i="1" s="1"/>
  <c r="AY61" i="1"/>
  <c r="BG61" i="1"/>
  <c r="BG62" i="1"/>
  <c r="BE62" i="1"/>
  <c r="BC62" i="1"/>
  <c r="BA62" i="1"/>
  <c r="AY62" i="1"/>
  <c r="AW62" i="1"/>
  <c r="AU62" i="1"/>
  <c r="AS62" i="1"/>
  <c r="AQ62" i="1"/>
  <c r="AR62" i="1" s="1"/>
  <c r="AO62" i="1"/>
  <c r="BD62" i="1"/>
  <c r="AZ62" i="1"/>
  <c r="AV62" i="1"/>
  <c r="AP62" i="1"/>
  <c r="AX62" i="1"/>
  <c r="BF62" i="1"/>
  <c r="BG65" i="1"/>
  <c r="BE65" i="1"/>
  <c r="BC65" i="1"/>
  <c r="BA65" i="1"/>
  <c r="AY65" i="1"/>
  <c r="AW65" i="1"/>
  <c r="AX65" i="1" s="1"/>
  <c r="AU65" i="1"/>
  <c r="AS65" i="1"/>
  <c r="AT65" i="1" s="1"/>
  <c r="AQ65" i="1"/>
  <c r="AR65" i="1" s="1"/>
  <c r="AO65" i="1"/>
  <c r="BD65" i="1"/>
  <c r="AZ65" i="1"/>
  <c r="AV65" i="1"/>
  <c r="AP65" i="1"/>
  <c r="BF65" i="1"/>
  <c r="BD69" i="1"/>
  <c r="AZ69" i="1"/>
  <c r="BG69" i="1"/>
  <c r="AY69" i="1"/>
  <c r="AQ69" i="1"/>
  <c r="AR69" i="1" s="1"/>
  <c r="AW69" i="1"/>
  <c r="AX69" i="1" s="1"/>
  <c r="BG70" i="1"/>
  <c r="BE70" i="1"/>
  <c r="BC70" i="1"/>
  <c r="BA70" i="1"/>
  <c r="AY70" i="1"/>
  <c r="AW70" i="1"/>
  <c r="AU70" i="1"/>
  <c r="AV70" i="1" s="1"/>
  <c r="AS70" i="1"/>
  <c r="AQ70" i="1"/>
  <c r="AR70" i="1" s="1"/>
  <c r="AO70" i="1"/>
  <c r="BF70" i="1"/>
  <c r="BB70" i="1"/>
  <c r="AX70" i="1"/>
  <c r="AT70" i="1"/>
  <c r="AP70" i="1"/>
  <c r="BD70" i="1"/>
  <c r="BF77" i="1"/>
  <c r="BD77" i="1"/>
  <c r="BB77" i="1"/>
  <c r="AZ77" i="1"/>
  <c r="AP77" i="1"/>
  <c r="BG77" i="1"/>
  <c r="BC77" i="1"/>
  <c r="AY77" i="1"/>
  <c r="AU77" i="1"/>
  <c r="AV77" i="1" s="1"/>
  <c r="AQ77" i="1"/>
  <c r="AR77" i="1" s="1"/>
  <c r="AO77" i="1"/>
  <c r="AW77" i="1"/>
  <c r="AX77" i="1" s="1"/>
  <c r="BE77" i="1"/>
  <c r="BG79" i="1"/>
  <c r="BE79" i="1"/>
  <c r="BC79" i="1"/>
  <c r="BA79" i="1"/>
  <c r="AY79" i="1"/>
  <c r="AW79" i="1"/>
  <c r="AX79" i="1" s="1"/>
  <c r="AU79" i="1"/>
  <c r="AV79" i="1" s="1"/>
  <c r="AS79" i="1"/>
  <c r="AT79" i="1" s="1"/>
  <c r="AQ79" i="1"/>
  <c r="AO79" i="1"/>
  <c r="BF79" i="1"/>
  <c r="BB79" i="1"/>
  <c r="AP79" i="1"/>
  <c r="BD79" i="1"/>
  <c r="BG83" i="1"/>
  <c r="BE83" i="1"/>
  <c r="BC83" i="1"/>
  <c r="BA83" i="1"/>
  <c r="AY83" i="1"/>
  <c r="AW83" i="1"/>
  <c r="AX83" i="1" s="1"/>
  <c r="AU83" i="1"/>
  <c r="AV83" i="1" s="1"/>
  <c r="AS83" i="1"/>
  <c r="AT83" i="1" s="1"/>
  <c r="AQ83" i="1"/>
  <c r="AR83" i="1" s="1"/>
  <c r="AO83" i="1"/>
  <c r="BF83" i="1"/>
  <c r="BB83" i="1"/>
  <c r="AP83" i="1"/>
  <c r="AZ83" i="1"/>
  <c r="AP84" i="1"/>
  <c r="BG84" i="1"/>
  <c r="AQ87" i="1"/>
  <c r="AY87" i="1"/>
  <c r="BG87" i="1"/>
  <c r="BG93" i="1"/>
  <c r="BC93" i="1"/>
  <c r="AY93" i="1"/>
  <c r="AU93" i="1"/>
  <c r="AV93" i="1" s="1"/>
  <c r="AQ93" i="1"/>
  <c r="AR93" i="1" s="1"/>
  <c r="BF93" i="1"/>
  <c r="BB93" i="1"/>
  <c r="AP93" i="1"/>
  <c r="BF95" i="1"/>
  <c r="BD95" i="1"/>
  <c r="BB95" i="1"/>
  <c r="AZ95" i="1"/>
  <c r="AP95" i="1"/>
  <c r="BG95" i="1"/>
  <c r="BE95" i="1"/>
  <c r="BC95" i="1"/>
  <c r="BA95" i="1"/>
  <c r="AY95" i="1"/>
  <c r="AW95" i="1"/>
  <c r="AX95" i="1" s="1"/>
  <c r="AU95" i="1"/>
  <c r="AV95" i="1" s="1"/>
  <c r="AS95" i="1"/>
  <c r="AT95" i="1" s="1"/>
  <c r="AQ95" i="1"/>
  <c r="AR95" i="1" s="1"/>
  <c r="AO95" i="1"/>
  <c r="BG96" i="1"/>
  <c r="AY96" i="1"/>
  <c r="AQ96" i="1"/>
  <c r="AR96" i="1" s="1"/>
  <c r="BB96" i="1"/>
  <c r="BF99" i="1"/>
  <c r="BD99" i="1"/>
  <c r="BB99" i="1"/>
  <c r="AZ99" i="1"/>
  <c r="AP99" i="1"/>
  <c r="BG99" i="1"/>
  <c r="BE99" i="1"/>
  <c r="BC99" i="1"/>
  <c r="BA99" i="1"/>
  <c r="AY99" i="1"/>
  <c r="AW99" i="1"/>
  <c r="AX99" i="1" s="1"/>
  <c r="AU99" i="1"/>
  <c r="AV99" i="1" s="1"/>
  <c r="AS99" i="1"/>
  <c r="AT99" i="1" s="1"/>
  <c r="AQ99" i="1"/>
  <c r="AR99" i="1" s="1"/>
  <c r="AO99" i="1"/>
  <c r="BD103" i="1"/>
  <c r="AZ103" i="1"/>
  <c r="BG103" i="1"/>
  <c r="BC103" i="1"/>
  <c r="AY103" i="1"/>
  <c r="AU103" i="1"/>
  <c r="AV103" i="1" s="1"/>
  <c r="AQ103" i="1"/>
  <c r="AR103" i="1" s="1"/>
  <c r="BG105" i="1"/>
  <c r="AY105" i="1"/>
  <c r="AQ105" i="1"/>
  <c r="AR105" i="1" s="1"/>
  <c r="C9" i="1"/>
  <c r="M9" i="1" s="1"/>
  <c r="AG14" i="1"/>
  <c r="AG9" i="1"/>
  <c r="AO15" i="1"/>
  <c r="AS15" i="1"/>
  <c r="AW15" i="1"/>
  <c r="BA15" i="1"/>
  <c r="BE15" i="1"/>
  <c r="AS17" i="1"/>
  <c r="AT17" i="1" s="1"/>
  <c r="BA17" i="1"/>
  <c r="BF18" i="1"/>
  <c r="BD18" i="1"/>
  <c r="BB18" i="1"/>
  <c r="AZ18" i="1"/>
  <c r="AR18" i="1"/>
  <c r="AP18" i="1"/>
  <c r="AO18" i="1"/>
  <c r="AS18" i="1"/>
  <c r="AT18" i="1" s="1"/>
  <c r="AW18" i="1"/>
  <c r="AX18" i="1" s="1"/>
  <c r="BA18" i="1"/>
  <c r="BE18" i="1"/>
  <c r="BF19" i="1"/>
  <c r="BD19" i="1"/>
  <c r="BB19" i="1"/>
  <c r="AZ19" i="1"/>
  <c r="AR19" i="1"/>
  <c r="AP19" i="1"/>
  <c r="AO19" i="1"/>
  <c r="AS19" i="1"/>
  <c r="AT19" i="1" s="1"/>
  <c r="AW19" i="1"/>
  <c r="AX19" i="1" s="1"/>
  <c r="BA19" i="1"/>
  <c r="BE19" i="1"/>
  <c r="BG20" i="1"/>
  <c r="BE20" i="1"/>
  <c r="BC20" i="1"/>
  <c r="BA20" i="1"/>
  <c r="AY20" i="1"/>
  <c r="AW20" i="1"/>
  <c r="AX20" i="1" s="1"/>
  <c r="AU20" i="1"/>
  <c r="AV20" i="1" s="1"/>
  <c r="AS20" i="1"/>
  <c r="AQ20" i="1"/>
  <c r="AR20" i="1" s="1"/>
  <c r="AO20" i="1"/>
  <c r="AP20" i="1"/>
  <c r="AT20" i="1"/>
  <c r="BB20" i="1"/>
  <c r="BF20" i="1"/>
  <c r="AS21" i="1"/>
  <c r="AT21" i="1" s="1"/>
  <c r="BA21" i="1"/>
  <c r="BG22" i="1"/>
  <c r="BE22" i="1"/>
  <c r="BC22" i="1"/>
  <c r="BA22" i="1"/>
  <c r="AY22" i="1"/>
  <c r="AW22" i="1"/>
  <c r="AX22" i="1" s="1"/>
  <c r="AU22" i="1"/>
  <c r="AV22" i="1" s="1"/>
  <c r="AS22" i="1"/>
  <c r="AQ22" i="1"/>
  <c r="AR22" i="1" s="1"/>
  <c r="AO22" i="1"/>
  <c r="AP22" i="1"/>
  <c r="AT22" i="1"/>
  <c r="BB22" i="1"/>
  <c r="BF22" i="1"/>
  <c r="AG23" i="1"/>
  <c r="AS25" i="1"/>
  <c r="AT25" i="1" s="1"/>
  <c r="BA25" i="1"/>
  <c r="BF26" i="1"/>
  <c r="BD26" i="1"/>
  <c r="BB26" i="1"/>
  <c r="AZ26" i="1"/>
  <c r="AR26" i="1"/>
  <c r="AP26" i="1"/>
  <c r="AO26" i="1"/>
  <c r="AS26" i="1"/>
  <c r="AT26" i="1" s="1"/>
  <c r="AW26" i="1"/>
  <c r="AX26" i="1" s="1"/>
  <c r="BA26" i="1"/>
  <c r="BE26" i="1"/>
  <c r="AZ27" i="1"/>
  <c r="AQ27" i="1"/>
  <c r="AR27" i="1" s="1"/>
  <c r="BG27" i="1"/>
  <c r="BF28" i="1"/>
  <c r="BB28" i="1"/>
  <c r="AR28" i="1"/>
  <c r="AO28" i="1"/>
  <c r="AW28" i="1"/>
  <c r="AX28" i="1" s="1"/>
  <c r="BE28" i="1"/>
  <c r="BF29" i="1"/>
  <c r="BD29" i="1"/>
  <c r="BB29" i="1"/>
  <c r="AZ29" i="1"/>
  <c r="AP29" i="1"/>
  <c r="AO29" i="1"/>
  <c r="AS29" i="1"/>
  <c r="AT29" i="1" s="1"/>
  <c r="AW29" i="1"/>
  <c r="AX29" i="1" s="1"/>
  <c r="BA29" i="1"/>
  <c r="BE29" i="1"/>
  <c r="AG30" i="1"/>
  <c r="BF31" i="1"/>
  <c r="BB31" i="1"/>
  <c r="AP31" i="1"/>
  <c r="AS31" i="1"/>
  <c r="AT31" i="1" s="1"/>
  <c r="BA31" i="1"/>
  <c r="BF32" i="1"/>
  <c r="BD32" i="1"/>
  <c r="BB32" i="1"/>
  <c r="AZ32" i="1"/>
  <c r="AP32" i="1"/>
  <c r="AO32" i="1"/>
  <c r="AS32" i="1"/>
  <c r="AT32" i="1" s="1"/>
  <c r="AW32" i="1"/>
  <c r="AX32" i="1" s="1"/>
  <c r="BA32" i="1"/>
  <c r="BE32" i="1"/>
  <c r="BF33" i="1"/>
  <c r="BD33" i="1"/>
  <c r="BB33" i="1"/>
  <c r="AZ33" i="1"/>
  <c r="AX33" i="1"/>
  <c r="AP33" i="1"/>
  <c r="AQ33" i="1"/>
  <c r="AR33" i="1" s="1"/>
  <c r="AU33" i="1"/>
  <c r="AV33" i="1" s="1"/>
  <c r="AY33" i="1"/>
  <c r="BC33" i="1"/>
  <c r="BG33" i="1"/>
  <c r="BG34" i="1"/>
  <c r="BE34" i="1"/>
  <c r="BC34" i="1"/>
  <c r="BA34" i="1"/>
  <c r="AY34" i="1"/>
  <c r="AW34" i="1"/>
  <c r="AX34" i="1" s="1"/>
  <c r="AU34" i="1"/>
  <c r="AV34" i="1" s="1"/>
  <c r="AS34" i="1"/>
  <c r="AQ34" i="1"/>
  <c r="AR34" i="1" s="1"/>
  <c r="AO34" i="1"/>
  <c r="AP34" i="1"/>
  <c r="AT34" i="1"/>
  <c r="BB34" i="1"/>
  <c r="BF34" i="1"/>
  <c r="AG35" i="1"/>
  <c r="AG37" i="1"/>
  <c r="BE39" i="1"/>
  <c r="BA39" i="1"/>
  <c r="AW39" i="1"/>
  <c r="AX39" i="1" s="1"/>
  <c r="AS39" i="1"/>
  <c r="AO39" i="1"/>
  <c r="AT39" i="1"/>
  <c r="BF39" i="1"/>
  <c r="AG40" i="1"/>
  <c r="AQ42" i="1"/>
  <c r="AR42" i="1" s="1"/>
  <c r="AU42" i="1"/>
  <c r="AV42" i="1" s="1"/>
  <c r="AY42" i="1"/>
  <c r="BC42" i="1"/>
  <c r="BG42" i="1"/>
  <c r="AQ43" i="1"/>
  <c r="AR43" i="1" s="1"/>
  <c r="AU43" i="1"/>
  <c r="AV43" i="1" s="1"/>
  <c r="AY43" i="1"/>
  <c r="BC43" i="1"/>
  <c r="BG43" i="1"/>
  <c r="AQ44" i="1"/>
  <c r="AR44" i="1" s="1"/>
  <c r="AU44" i="1"/>
  <c r="AV44" i="1" s="1"/>
  <c r="AY44" i="1"/>
  <c r="BC44" i="1"/>
  <c r="BG44" i="1"/>
  <c r="AG45" i="1"/>
  <c r="AZ45" i="1"/>
  <c r="BD45" i="1"/>
  <c r="BF46" i="1"/>
  <c r="BB46" i="1"/>
  <c r="AP46" i="1"/>
  <c r="AU46" i="1"/>
  <c r="AV46" i="1" s="1"/>
  <c r="BC46" i="1"/>
  <c r="AO50" i="1"/>
  <c r="AW50" i="1"/>
  <c r="AX50" i="1" s="1"/>
  <c r="BE50" i="1"/>
  <c r="AG51" i="1"/>
  <c r="AG53" i="1"/>
  <c r="BB54" i="1"/>
  <c r="AP54" i="1"/>
  <c r="BC54" i="1"/>
  <c r="AO56" i="1"/>
  <c r="AS56" i="1"/>
  <c r="AT56" i="1" s="1"/>
  <c r="AW56" i="1"/>
  <c r="AX56" i="1" s="1"/>
  <c r="BA56" i="1"/>
  <c r="BE56" i="1"/>
  <c r="AG57" i="1"/>
  <c r="BE58" i="1"/>
  <c r="BA58" i="1"/>
  <c r="AW58" i="1"/>
  <c r="AS58" i="1"/>
  <c r="AO58" i="1"/>
  <c r="BB58" i="1"/>
  <c r="AT58" i="1"/>
  <c r="BD58" i="1"/>
  <c r="AU59" i="1"/>
  <c r="AV59" i="1" s="1"/>
  <c r="AU61" i="1"/>
  <c r="AV61" i="1" s="1"/>
  <c r="AT62" i="1"/>
  <c r="BB62" i="1"/>
  <c r="BF64" i="1"/>
  <c r="BB64" i="1"/>
  <c r="AT64" i="1"/>
  <c r="BG64" i="1"/>
  <c r="AY64" i="1"/>
  <c r="AQ64" i="1"/>
  <c r="AR64" i="1" s="1"/>
  <c r="AW64" i="1"/>
  <c r="AX64" i="1" s="1"/>
  <c r="BB65" i="1"/>
  <c r="BA69" i="1"/>
  <c r="AZ70" i="1"/>
  <c r="BF76" i="1"/>
  <c r="BD76" i="1"/>
  <c r="BB76" i="1"/>
  <c r="AZ76" i="1"/>
  <c r="AP76" i="1"/>
  <c r="BG76" i="1"/>
  <c r="BC76" i="1"/>
  <c r="AY76" i="1"/>
  <c r="AU76" i="1"/>
  <c r="AV76" i="1" s="1"/>
  <c r="AQ76" i="1"/>
  <c r="AR76" i="1" s="1"/>
  <c r="AO76" i="1"/>
  <c r="AW76" i="1"/>
  <c r="AX76" i="1" s="1"/>
  <c r="BE76" i="1"/>
  <c r="AS77" i="1"/>
  <c r="AT77" i="1" s="1"/>
  <c r="BA77" i="1"/>
  <c r="AR79" i="1"/>
  <c r="AZ79" i="1"/>
  <c r="BF80" i="1"/>
  <c r="BD80" i="1"/>
  <c r="BB80" i="1"/>
  <c r="AZ80" i="1"/>
  <c r="AV80" i="1"/>
  <c r="AP80" i="1"/>
  <c r="BE80" i="1"/>
  <c r="BA80" i="1"/>
  <c r="AW80" i="1"/>
  <c r="AX80" i="1" s="1"/>
  <c r="AS80" i="1"/>
  <c r="AT80" i="1" s="1"/>
  <c r="AO80" i="1"/>
  <c r="AQ80" i="1"/>
  <c r="AR80" i="1" s="1"/>
  <c r="AY80" i="1"/>
  <c r="BG80" i="1"/>
  <c r="BG82" i="1"/>
  <c r="BE82" i="1"/>
  <c r="BC82" i="1"/>
  <c r="BA82" i="1"/>
  <c r="AY82" i="1"/>
  <c r="AW82" i="1"/>
  <c r="AX82" i="1" s="1"/>
  <c r="AU82" i="1"/>
  <c r="AS82" i="1"/>
  <c r="AQ82" i="1"/>
  <c r="AR82" i="1" s="1"/>
  <c r="AO82" i="1"/>
  <c r="BF82" i="1"/>
  <c r="BB82" i="1"/>
  <c r="AT82" i="1"/>
  <c r="AP82" i="1"/>
  <c r="AV82" i="1"/>
  <c r="BD82" i="1"/>
  <c r="BD83" i="1"/>
  <c r="AU87" i="1"/>
  <c r="AV87" i="1" s="1"/>
  <c r="BG92" i="1"/>
  <c r="BC92" i="1"/>
  <c r="AY92" i="1"/>
  <c r="AU92" i="1"/>
  <c r="AQ92" i="1"/>
  <c r="BF92" i="1"/>
  <c r="BB92" i="1"/>
  <c r="AV92" i="1"/>
  <c r="AP92" i="1"/>
  <c r="BF60" i="1"/>
  <c r="BD60" i="1"/>
  <c r="BB60" i="1"/>
  <c r="AZ60" i="1"/>
  <c r="AP60" i="1"/>
  <c r="AO60" i="1"/>
  <c r="AS60" i="1"/>
  <c r="AT60" i="1" s="1"/>
  <c r="AW60" i="1"/>
  <c r="AX60" i="1" s="1"/>
  <c r="BA60" i="1"/>
  <c r="BE60" i="1"/>
  <c r="BF61" i="1"/>
  <c r="BD61" i="1"/>
  <c r="BB61" i="1"/>
  <c r="AZ61" i="1"/>
  <c r="AP61" i="1"/>
  <c r="AO61" i="1"/>
  <c r="AS61" i="1"/>
  <c r="AT61" i="1" s="1"/>
  <c r="AW61" i="1"/>
  <c r="AX61" i="1" s="1"/>
  <c r="BA61" i="1"/>
  <c r="BE61" i="1"/>
  <c r="AG62" i="1"/>
  <c r="BF63" i="1"/>
  <c r="BD63" i="1"/>
  <c r="BB63" i="1"/>
  <c r="AZ63" i="1"/>
  <c r="AV63" i="1"/>
  <c r="AR63" i="1"/>
  <c r="AP63" i="1"/>
  <c r="AO63" i="1"/>
  <c r="AS63" i="1"/>
  <c r="AT63" i="1" s="1"/>
  <c r="AW63" i="1"/>
  <c r="AX63" i="1" s="1"/>
  <c r="BA63" i="1"/>
  <c r="BE63" i="1"/>
  <c r="AG65" i="1"/>
  <c r="BF66" i="1"/>
  <c r="BD66" i="1"/>
  <c r="BB66" i="1"/>
  <c r="AZ66" i="1"/>
  <c r="AT66" i="1"/>
  <c r="AP66" i="1"/>
  <c r="AQ66" i="1"/>
  <c r="AR66" i="1" s="1"/>
  <c r="AU66" i="1"/>
  <c r="AV66" i="1" s="1"/>
  <c r="AY66" i="1"/>
  <c r="BC66" i="1"/>
  <c r="BG66" i="1"/>
  <c r="BE67" i="1"/>
  <c r="BA67" i="1"/>
  <c r="AW67" i="1"/>
  <c r="AS67" i="1"/>
  <c r="AO67" i="1"/>
  <c r="BF67" i="1"/>
  <c r="AG68" i="1"/>
  <c r="AG71" i="1"/>
  <c r="BD73" i="1"/>
  <c r="AZ73" i="1"/>
  <c r="AQ73" i="1"/>
  <c r="AR73" i="1" s="1"/>
  <c r="AY73" i="1"/>
  <c r="BG73" i="1"/>
  <c r="BF74" i="1"/>
  <c r="BD74" i="1"/>
  <c r="BB74" i="1"/>
  <c r="AZ74" i="1"/>
  <c r="AP74" i="1"/>
  <c r="AO74" i="1"/>
  <c r="AS74" i="1"/>
  <c r="AT74" i="1" s="1"/>
  <c r="AW74" i="1"/>
  <c r="AX74" i="1" s="1"/>
  <c r="BA74" i="1"/>
  <c r="BE74" i="1"/>
  <c r="BF75" i="1"/>
  <c r="BB75" i="1"/>
  <c r="AT75" i="1"/>
  <c r="AQ75" i="1"/>
  <c r="AR75" i="1" s="1"/>
  <c r="AY75" i="1"/>
  <c r="BG75" i="1"/>
  <c r="BF81" i="1"/>
  <c r="BD81" i="1"/>
  <c r="BB81" i="1"/>
  <c r="AZ81" i="1"/>
  <c r="AP81" i="1"/>
  <c r="AQ81" i="1"/>
  <c r="AR81" i="1" s="1"/>
  <c r="AU81" i="1"/>
  <c r="AV81" i="1" s="1"/>
  <c r="AY81" i="1"/>
  <c r="BC81" i="1"/>
  <c r="BG81" i="1"/>
  <c r="M84" i="1"/>
  <c r="BD84" i="1" s="1"/>
  <c r="AG86" i="1"/>
  <c r="BF87" i="1"/>
  <c r="BD87" i="1"/>
  <c r="BB87" i="1"/>
  <c r="AZ87" i="1"/>
  <c r="AR87" i="1"/>
  <c r="AP87" i="1"/>
  <c r="AO87" i="1"/>
  <c r="AS87" i="1"/>
  <c r="AT87" i="1" s="1"/>
  <c r="AW87" i="1"/>
  <c r="AX87" i="1" s="1"/>
  <c r="BA87" i="1"/>
  <c r="BE87" i="1"/>
  <c r="AG88" i="1"/>
  <c r="M89" i="1"/>
  <c r="BF91" i="1"/>
  <c r="BD91" i="1"/>
  <c r="BB91" i="1"/>
  <c r="AZ91" i="1"/>
  <c r="AR91" i="1"/>
  <c r="AP91" i="1"/>
  <c r="AG91" i="1"/>
  <c r="AO91" i="1"/>
  <c r="AS91" i="1"/>
  <c r="AT91" i="1" s="1"/>
  <c r="AW91" i="1"/>
  <c r="AX91" i="1" s="1"/>
  <c r="BA91" i="1"/>
  <c r="BE91" i="1"/>
  <c r="AG92" i="1"/>
  <c r="BE94" i="1"/>
  <c r="BA94" i="1"/>
  <c r="AW94" i="1"/>
  <c r="AX94" i="1" s="1"/>
  <c r="AS94" i="1"/>
  <c r="AT94" i="1" s="1"/>
  <c r="AO94" i="1"/>
  <c r="BD94" i="1"/>
  <c r="AZ94" i="1"/>
  <c r="BF97" i="1"/>
  <c r="BB97" i="1"/>
  <c r="AP97" i="1"/>
  <c r="BE97" i="1"/>
  <c r="BA97" i="1"/>
  <c r="AW97" i="1"/>
  <c r="AX97" i="1" s="1"/>
  <c r="AS97" i="1"/>
  <c r="AT97" i="1" s="1"/>
  <c r="AO97" i="1"/>
  <c r="BF98" i="1"/>
  <c r="BD98" i="1"/>
  <c r="BB98" i="1"/>
  <c r="AZ98" i="1"/>
  <c r="AP98" i="1"/>
  <c r="BG98" i="1"/>
  <c r="BE98" i="1"/>
  <c r="BC98" i="1"/>
  <c r="BA98" i="1"/>
  <c r="AY98" i="1"/>
  <c r="AW98" i="1"/>
  <c r="AX98" i="1" s="1"/>
  <c r="AU98" i="1"/>
  <c r="AV98" i="1" s="1"/>
  <c r="AS98" i="1"/>
  <c r="AT98" i="1" s="1"/>
  <c r="AQ98" i="1"/>
  <c r="AR98" i="1" s="1"/>
  <c r="AO98" i="1"/>
  <c r="BG100" i="1"/>
  <c r="BE100" i="1"/>
  <c r="BC100" i="1"/>
  <c r="BA100" i="1"/>
  <c r="AY100" i="1"/>
  <c r="AW100" i="1"/>
  <c r="AX100" i="1" s="1"/>
  <c r="AU100" i="1"/>
  <c r="AV100" i="1" s="1"/>
  <c r="AS100" i="1"/>
  <c r="AQ100" i="1"/>
  <c r="AR100" i="1" s="1"/>
  <c r="AO100" i="1"/>
  <c r="BF100" i="1"/>
  <c r="BD100" i="1"/>
  <c r="BB100" i="1"/>
  <c r="AZ100" i="1"/>
  <c r="AT100" i="1"/>
  <c r="AP100" i="1"/>
  <c r="BF101" i="1"/>
  <c r="BD101" i="1"/>
  <c r="AZ101" i="1"/>
  <c r="AP101" i="1"/>
  <c r="BG101" i="1"/>
  <c r="BE101" i="1"/>
  <c r="BC101" i="1"/>
  <c r="BA101" i="1"/>
  <c r="AY101" i="1"/>
  <c r="AW101" i="1"/>
  <c r="AU101" i="1"/>
  <c r="AS101" i="1"/>
  <c r="AQ101" i="1"/>
  <c r="AO101" i="1"/>
  <c r="BG102" i="1"/>
  <c r="BE102" i="1"/>
  <c r="BC102" i="1"/>
  <c r="BA102" i="1"/>
  <c r="AY102" i="1"/>
  <c r="AW102" i="1"/>
  <c r="AX102" i="1" s="1"/>
  <c r="AU102" i="1"/>
  <c r="AV102" i="1" s="1"/>
  <c r="AS102" i="1"/>
  <c r="AQ102" i="1"/>
  <c r="AR102" i="1" s="1"/>
  <c r="AO102" i="1"/>
  <c r="BF102" i="1"/>
  <c r="BD102" i="1"/>
  <c r="BB102" i="1"/>
  <c r="AZ102" i="1"/>
  <c r="AT102" i="1"/>
  <c r="AP102" i="1"/>
  <c r="BF104" i="1"/>
  <c r="BD104" i="1"/>
  <c r="BB104" i="1"/>
  <c r="AZ104" i="1"/>
  <c r="BG104" i="1"/>
  <c r="BC104" i="1"/>
  <c r="AY104" i="1"/>
  <c r="AP104" i="1"/>
  <c r="BE104" i="1"/>
  <c r="BA104" i="1"/>
  <c r="AW104" i="1"/>
  <c r="AX104" i="1" s="1"/>
  <c r="AU104" i="1"/>
  <c r="AV104" i="1" s="1"/>
  <c r="AS104" i="1"/>
  <c r="AT104" i="1" s="1"/>
  <c r="AQ104" i="1"/>
  <c r="AR104" i="1" s="1"/>
  <c r="AO104" i="1"/>
  <c r="AG105" i="1"/>
  <c r="BF108" i="1"/>
  <c r="BD108" i="1"/>
  <c r="BB108" i="1"/>
  <c r="AZ108" i="1"/>
  <c r="BE108" i="1"/>
  <c r="BA108" i="1"/>
  <c r="AW108" i="1"/>
  <c r="AX108" i="1" s="1"/>
  <c r="AS108" i="1"/>
  <c r="AT108" i="1" s="1"/>
  <c r="AQ108" i="1"/>
  <c r="AO108" i="1"/>
  <c r="BG108" i="1"/>
  <c r="BC108" i="1"/>
  <c r="AY108" i="1"/>
  <c r="AU108" i="1"/>
  <c r="AV108" i="1" s="1"/>
  <c r="AR108" i="1"/>
  <c r="AP108" i="1"/>
  <c r="BF110" i="1"/>
  <c r="BD110" i="1"/>
  <c r="BB110" i="1"/>
  <c r="AZ110" i="1"/>
  <c r="AP110" i="1"/>
  <c r="BE110" i="1"/>
  <c r="BA110" i="1"/>
  <c r="AW110" i="1"/>
  <c r="AX110" i="1" s="1"/>
  <c r="AS110" i="1"/>
  <c r="AT110" i="1" s="1"/>
  <c r="AO110" i="1"/>
  <c r="BG110" i="1"/>
  <c r="BC110" i="1"/>
  <c r="AY110" i="1"/>
  <c r="AU110" i="1"/>
  <c r="AV110" i="1" s="1"/>
  <c r="AQ110" i="1"/>
  <c r="AR110" i="1" s="1"/>
  <c r="BG113" i="1"/>
  <c r="BE113" i="1"/>
  <c r="BC113" i="1"/>
  <c r="BA113" i="1"/>
  <c r="AY113" i="1"/>
  <c r="AW113" i="1"/>
  <c r="AX113" i="1" s="1"/>
  <c r="AU113" i="1"/>
  <c r="AS113" i="1"/>
  <c r="AT113" i="1" s="1"/>
  <c r="AQ113" i="1"/>
  <c r="AO113" i="1"/>
  <c r="BF113" i="1"/>
  <c r="BB113" i="1"/>
  <c r="AP113" i="1"/>
  <c r="BD113" i="1"/>
  <c r="AZ113" i="1"/>
  <c r="AV113" i="1"/>
  <c r="AR113" i="1"/>
  <c r="BG106" i="1"/>
  <c r="BE106" i="1"/>
  <c r="BC106" i="1"/>
  <c r="BA106" i="1"/>
  <c r="AY106" i="1"/>
  <c r="AW106" i="1"/>
  <c r="AU106" i="1"/>
  <c r="AV106" i="1" s="1"/>
  <c r="AS106" i="1"/>
  <c r="AQ106" i="1"/>
  <c r="AR106" i="1" s="1"/>
  <c r="AO106" i="1"/>
  <c r="BF106" i="1"/>
  <c r="BD106" i="1"/>
  <c r="BB106" i="1"/>
  <c r="AZ106" i="1"/>
  <c r="AX106" i="1"/>
  <c r="AT106" i="1"/>
  <c r="AP106" i="1"/>
  <c r="BG107" i="1"/>
  <c r="BE107" i="1"/>
  <c r="BC107" i="1"/>
  <c r="BA107" i="1"/>
  <c r="AY107" i="1"/>
  <c r="AW107" i="1"/>
  <c r="AX107" i="1" s="1"/>
  <c r="AU107" i="1"/>
  <c r="AS107" i="1"/>
  <c r="AT107" i="1" s="1"/>
  <c r="AQ107" i="1"/>
  <c r="AR107" i="1" s="1"/>
  <c r="AO107" i="1"/>
  <c r="BF107" i="1"/>
  <c r="BD107" i="1"/>
  <c r="BB107" i="1"/>
  <c r="AZ107" i="1"/>
  <c r="AV107" i="1"/>
  <c r="AP107" i="1"/>
  <c r="BG112" i="1"/>
  <c r="BE112" i="1"/>
  <c r="BC112" i="1"/>
  <c r="BA112" i="1"/>
  <c r="AY112" i="1"/>
  <c r="AW112" i="1"/>
  <c r="AU112" i="1"/>
  <c r="AS112" i="1"/>
  <c r="AT112" i="1" s="1"/>
  <c r="AQ112" i="1"/>
  <c r="AR112" i="1" s="1"/>
  <c r="AO112" i="1"/>
  <c r="BD112" i="1"/>
  <c r="AZ112" i="1"/>
  <c r="AV112" i="1"/>
  <c r="BF112" i="1"/>
  <c r="BB112" i="1"/>
  <c r="AX112" i="1"/>
  <c r="AP112" i="1"/>
  <c r="AG109" i="1"/>
  <c r="AZ109" i="1"/>
  <c r="AQ111" i="1"/>
  <c r="AR111" i="1" s="1"/>
  <c r="AU111" i="1"/>
  <c r="AY111" i="1"/>
  <c r="BC111" i="1"/>
  <c r="AG113" i="1"/>
  <c r="M114" i="1"/>
  <c r="AZ115" i="1"/>
  <c r="BG109" i="1"/>
  <c r="BE109" i="1"/>
  <c r="BC109" i="1"/>
  <c r="BA109" i="1"/>
  <c r="AY109" i="1"/>
  <c r="AW109" i="1"/>
  <c r="AX109" i="1" s="1"/>
  <c r="AU109" i="1"/>
  <c r="AV109" i="1" s="1"/>
  <c r="AS109" i="1"/>
  <c r="AQ109" i="1"/>
  <c r="AR109" i="1" s="1"/>
  <c r="AO109" i="1"/>
  <c r="AP109" i="1"/>
  <c r="AT109" i="1"/>
  <c r="BB109" i="1"/>
  <c r="BF109" i="1"/>
  <c r="BF111" i="1"/>
  <c r="BD111" i="1"/>
  <c r="BB111" i="1"/>
  <c r="AZ111" i="1"/>
  <c r="AV111" i="1"/>
  <c r="AP111" i="1"/>
  <c r="AO111" i="1"/>
  <c r="AS111" i="1"/>
  <c r="AT111" i="1" s="1"/>
  <c r="AW111" i="1"/>
  <c r="AX111" i="1" s="1"/>
  <c r="BA111" i="1"/>
  <c r="BE111" i="1"/>
  <c r="BG115" i="1"/>
  <c r="BE115" i="1"/>
  <c r="BC115" i="1"/>
  <c r="BA115" i="1"/>
  <c r="AY115" i="1"/>
  <c r="AW115" i="1"/>
  <c r="AX115" i="1" s="1"/>
  <c r="AU115" i="1"/>
  <c r="AV115" i="1" s="1"/>
  <c r="AS115" i="1"/>
  <c r="AQ115" i="1"/>
  <c r="AR115" i="1" s="1"/>
  <c r="AO115" i="1"/>
  <c r="AP115" i="1"/>
  <c r="AT115" i="1"/>
  <c r="BB115" i="1"/>
  <c r="BF115" i="1"/>
  <c r="BG88" i="1" l="1"/>
  <c r="BC88" i="1"/>
  <c r="AY88" i="1"/>
  <c r="AU88" i="1"/>
  <c r="AQ88" i="1"/>
  <c r="AR88" i="1" s="1"/>
  <c r="BD88" i="1"/>
  <c r="AV88" i="1"/>
  <c r="AX88" i="1"/>
  <c r="BG68" i="1"/>
  <c r="BC68" i="1"/>
  <c r="AY68" i="1"/>
  <c r="AU68" i="1"/>
  <c r="AQ68" i="1"/>
  <c r="BD68" i="1"/>
  <c r="BF68" i="1"/>
  <c r="BE55" i="1"/>
  <c r="BA55" i="1"/>
  <c r="AW55" i="1"/>
  <c r="AX55" i="1" s="1"/>
  <c r="AS55" i="1"/>
  <c r="AO55" i="1"/>
  <c r="BB55" i="1"/>
  <c r="AP55" i="1"/>
  <c r="AZ55" i="1"/>
  <c r="BA46" i="1"/>
  <c r="AO46" i="1"/>
  <c r="AS46" i="1"/>
  <c r="AT46" i="1" s="1"/>
  <c r="BF25" i="1"/>
  <c r="BB25" i="1"/>
  <c r="AP25" i="1"/>
  <c r="BE11" i="1"/>
  <c r="BA11" i="1"/>
  <c r="AW11" i="1"/>
  <c r="AX11" i="1" s="1"/>
  <c r="AX15" i="1" s="1"/>
  <c r="AS11" i="1"/>
  <c r="AO11" i="1"/>
  <c r="BD11" i="1"/>
  <c r="AZ11" i="1"/>
  <c r="AT11" i="1"/>
  <c r="BE86" i="1"/>
  <c r="BA86" i="1"/>
  <c r="AW86" i="1"/>
  <c r="AS86" i="1"/>
  <c r="AO86" i="1"/>
  <c r="AZ86" i="1"/>
  <c r="AR86" i="1"/>
  <c r="AT86" i="1"/>
  <c r="AX86" i="1"/>
  <c r="AS76" i="1"/>
  <c r="AT76" i="1" s="1"/>
  <c r="BE75" i="1"/>
  <c r="BA75" i="1"/>
  <c r="AW75" i="1"/>
  <c r="AX75" i="1" s="1"/>
  <c r="AZ67" i="1"/>
  <c r="BD67" i="1"/>
  <c r="BG28" i="1"/>
  <c r="AY28" i="1"/>
  <c r="BD38" i="1"/>
  <c r="AZ38" i="1"/>
  <c r="BG38" i="1"/>
  <c r="AY38" i="1"/>
  <c r="AQ38" i="1"/>
  <c r="AR38" i="1" s="1"/>
  <c r="BA38" i="1"/>
  <c r="AS38" i="1"/>
  <c r="AT38" i="1" s="1"/>
  <c r="BE35" i="1"/>
  <c r="BA35" i="1"/>
  <c r="AW35" i="1"/>
  <c r="AX35" i="1" s="1"/>
  <c r="AS35" i="1"/>
  <c r="AT35" i="1" s="1"/>
  <c r="AO35" i="1"/>
  <c r="AZ35" i="1"/>
  <c r="BF35" i="1"/>
  <c r="BC31" i="1"/>
  <c r="AY31" i="1"/>
  <c r="BF21" i="1"/>
  <c r="BB21" i="1"/>
  <c r="AP21" i="1"/>
  <c r="AU21" i="1"/>
  <c r="AV21" i="1" s="1"/>
  <c r="BC21" i="1"/>
  <c r="BF17" i="1"/>
  <c r="BB17" i="1"/>
  <c r="AP17" i="1"/>
  <c r="AU17" i="1"/>
  <c r="AV17" i="1" s="1"/>
  <c r="BC17" i="1"/>
  <c r="BC75" i="1"/>
  <c r="AU75" i="1"/>
  <c r="AV75" i="1" s="1"/>
  <c r="AP75" i="1"/>
  <c r="AZ75" i="1"/>
  <c r="BD75" i="1"/>
  <c r="AP67" i="1"/>
  <c r="AQ67" i="1"/>
  <c r="AU67" i="1"/>
  <c r="AY67" i="1"/>
  <c r="BC67" i="1"/>
  <c r="BG67" i="1"/>
  <c r="BC84" i="1"/>
  <c r="AS69" i="1"/>
  <c r="AT69" i="1" s="1"/>
  <c r="BC59" i="1"/>
  <c r="BA50" i="1"/>
  <c r="AS50" i="1"/>
  <c r="AT50" i="1" s="1"/>
  <c r="BG46" i="1"/>
  <c r="AY46" i="1"/>
  <c r="AQ46" i="1"/>
  <c r="AR46" i="1" s="1"/>
  <c r="AZ46" i="1"/>
  <c r="BD46" i="1"/>
  <c r="BB39" i="1"/>
  <c r="AP39" i="1"/>
  <c r="AQ39" i="1"/>
  <c r="AR39" i="1" s="1"/>
  <c r="AU39" i="1"/>
  <c r="AV39" i="1" s="1"/>
  <c r="AY39" i="1"/>
  <c r="BC39" i="1"/>
  <c r="BG39" i="1"/>
  <c r="BE31" i="1"/>
  <c r="AW31" i="1"/>
  <c r="AX31" i="1" s="1"/>
  <c r="AO31" i="1"/>
  <c r="AZ31" i="1"/>
  <c r="BD31" i="1"/>
  <c r="BA28" i="1"/>
  <c r="AS28" i="1"/>
  <c r="AT28" i="1" s="1"/>
  <c r="AP28" i="1"/>
  <c r="AZ28" i="1"/>
  <c r="BD28" i="1"/>
  <c r="BE25" i="1"/>
  <c r="AW25" i="1"/>
  <c r="AX25" i="1" s="1"/>
  <c r="AO25" i="1"/>
  <c r="BE21" i="1"/>
  <c r="AW21" i="1"/>
  <c r="AX21" i="1" s="1"/>
  <c r="AO21" i="1"/>
  <c r="BE17" i="1"/>
  <c r="AW17" i="1"/>
  <c r="AX17" i="1" s="1"/>
  <c r="AO17" i="1"/>
  <c r="AT15" i="1"/>
  <c r="AO103" i="1"/>
  <c r="AS103" i="1"/>
  <c r="AT103" i="1" s="1"/>
  <c r="AW103" i="1"/>
  <c r="AX103" i="1" s="1"/>
  <c r="BA103" i="1"/>
  <c r="BE103" i="1"/>
  <c r="AP103" i="1"/>
  <c r="BB103" i="1"/>
  <c r="AZ93" i="1"/>
  <c r="BD93" i="1"/>
  <c r="AO93" i="1"/>
  <c r="AS93" i="1"/>
  <c r="AT93" i="1" s="1"/>
  <c r="AW93" i="1"/>
  <c r="AX93" i="1" s="1"/>
  <c r="BA93" i="1"/>
  <c r="AS84" i="1"/>
  <c r="AT84" i="1" s="1"/>
  <c r="BE69" i="1"/>
  <c r="AO69" i="1"/>
  <c r="AU69" i="1"/>
  <c r="AV69" i="1" s="1"/>
  <c r="BC69" i="1"/>
  <c r="AP69" i="1"/>
  <c r="BB69" i="1"/>
  <c r="AY59" i="1"/>
  <c r="AO59" i="1"/>
  <c r="AW59" i="1"/>
  <c r="AX59" i="1" s="1"/>
  <c r="BE59" i="1"/>
  <c r="AZ59" i="1"/>
  <c r="BG50" i="1"/>
  <c r="AY50" i="1"/>
  <c r="AQ50" i="1"/>
  <c r="AR50" i="1" s="1"/>
  <c r="AZ50" i="1"/>
  <c r="BG25" i="1"/>
  <c r="AY25" i="1"/>
  <c r="AQ25" i="1"/>
  <c r="AR25" i="1" s="1"/>
  <c r="BD25" i="1"/>
  <c r="AY21" i="1"/>
  <c r="AZ21" i="1"/>
  <c r="BG17" i="1"/>
  <c r="AQ17" i="1"/>
  <c r="AR17" i="1" s="1"/>
  <c r="BD17" i="1"/>
  <c r="BF88" i="1"/>
  <c r="AZ88" i="1"/>
  <c r="AS88" i="1"/>
  <c r="AT88" i="1" s="1"/>
  <c r="BA88" i="1"/>
  <c r="AP68" i="1"/>
  <c r="AO68" i="1"/>
  <c r="AW68" i="1"/>
  <c r="BE68" i="1"/>
  <c r="AV55" i="1"/>
  <c r="AT55" i="1"/>
  <c r="AQ55" i="1"/>
  <c r="AR55" i="1" s="1"/>
  <c r="AY55" i="1"/>
  <c r="BG55" i="1"/>
  <c r="AP11" i="1"/>
  <c r="BB11" i="1"/>
  <c r="BB15" i="1" s="1"/>
  <c r="AQ11" i="1"/>
  <c r="AR11" i="1" s="1"/>
  <c r="AR15" i="1" s="1"/>
  <c r="AY11" i="1"/>
  <c r="BG11" i="1"/>
  <c r="AT68" i="1"/>
  <c r="AP86" i="1"/>
  <c r="BB86" i="1"/>
  <c r="BD86" i="1"/>
  <c r="AU86" i="1"/>
  <c r="AV86" i="1" s="1"/>
  <c r="BC86" i="1"/>
  <c r="AO38" i="1"/>
  <c r="BE38" i="1"/>
  <c r="BC38" i="1"/>
  <c r="BB38" i="1"/>
  <c r="BB35" i="1"/>
  <c r="BD35" i="1"/>
  <c r="AU35" i="1"/>
  <c r="AV35" i="1" s="1"/>
  <c r="BC35" i="1"/>
  <c r="AU31" i="1"/>
  <c r="AV31" i="1" s="1"/>
  <c r="AZ39" i="1"/>
  <c r="BE46" i="1"/>
  <c r="AO75" i="1"/>
  <c r="BG31" i="1"/>
  <c r="AV16" i="1"/>
  <c r="AR16" i="1"/>
  <c r="AY48" i="1"/>
  <c r="BC89" i="1"/>
  <c r="AO89" i="1"/>
  <c r="AU89" i="1"/>
  <c r="AV89" i="1" s="1"/>
  <c r="AY89" i="1"/>
  <c r="AP89" i="1"/>
  <c r="AW89" i="1"/>
  <c r="AX89" i="1" s="1"/>
  <c r="BE89" i="1"/>
  <c r="BB89" i="1"/>
  <c r="BF89" i="1"/>
  <c r="BF105" i="1"/>
  <c r="BE105" i="1"/>
  <c r="BA105" i="1"/>
  <c r="AW105" i="1"/>
  <c r="AS105" i="1"/>
  <c r="AT105" i="1" s="1"/>
  <c r="AO105" i="1"/>
  <c r="AX105" i="1"/>
  <c r="AP105" i="1"/>
  <c r="AZ105" i="1"/>
  <c r="BE96" i="1"/>
  <c r="BA96" i="1"/>
  <c r="AW96" i="1"/>
  <c r="AX96" i="1" s="1"/>
  <c r="AS96" i="1"/>
  <c r="AT96" i="1" s="1"/>
  <c r="AO96" i="1"/>
  <c r="BD96" i="1"/>
  <c r="AZ96" i="1"/>
  <c r="BE54" i="1"/>
  <c r="AW54" i="1"/>
  <c r="AO54" i="1"/>
  <c r="BA54" i="1"/>
  <c r="AS54" i="1"/>
  <c r="AT54" i="1" s="1"/>
  <c r="BD54" i="1"/>
  <c r="AZ54" i="1"/>
  <c r="AQ54" i="1"/>
  <c r="AR54" i="1" s="1"/>
  <c r="AY54" i="1"/>
  <c r="BG54" i="1"/>
  <c r="BF48" i="1"/>
  <c r="BB48" i="1"/>
  <c r="AP48" i="1"/>
  <c r="AS48" i="1"/>
  <c r="AT48" i="1" s="1"/>
  <c r="BA48" i="1"/>
  <c r="AU48" i="1"/>
  <c r="AV48" i="1" s="1"/>
  <c r="BC48" i="1"/>
  <c r="BC28" i="1"/>
  <c r="BE27" i="1"/>
  <c r="AS27" i="1"/>
  <c r="AO27" i="1"/>
  <c r="BF27" i="1"/>
  <c r="BB27" i="1"/>
  <c r="AX27" i="1"/>
  <c r="AP27" i="1"/>
  <c r="AU27" i="1"/>
  <c r="AV27" i="1" s="1"/>
  <c r="BC27" i="1"/>
  <c r="BG13" i="1"/>
  <c r="BC13" i="1"/>
  <c r="AY13" i="1"/>
  <c r="AU13" i="1"/>
  <c r="AQ13" i="1"/>
  <c r="BF13" i="1"/>
  <c r="BD13" i="1"/>
  <c r="BG10" i="1"/>
  <c r="BC10" i="1"/>
  <c r="AY10" i="1"/>
  <c r="AU10" i="1"/>
  <c r="AQ10" i="1"/>
  <c r="AR10" i="1" s="1"/>
  <c r="AR68" i="1" s="1"/>
  <c r="BF10" i="1"/>
  <c r="BB10" i="1"/>
  <c r="BB68" i="1" s="1"/>
  <c r="AV10" i="1"/>
  <c r="AP10" i="1"/>
  <c r="BC74" i="1"/>
  <c r="AS73" i="1"/>
  <c r="AT73" i="1" s="1"/>
  <c r="AO73" i="1"/>
  <c r="AQ97" i="1"/>
  <c r="AR97" i="1" s="1"/>
  <c r="AU97" i="1"/>
  <c r="AV97" i="1" s="1"/>
  <c r="AY97" i="1"/>
  <c r="BC97" i="1"/>
  <c r="BG97" i="1"/>
  <c r="AZ97" i="1"/>
  <c r="AP94" i="1"/>
  <c r="BB94" i="1"/>
  <c r="BF94" i="1"/>
  <c r="AQ94" i="1"/>
  <c r="AR94" i="1" s="1"/>
  <c r="AU94" i="1"/>
  <c r="AV94" i="1" s="1"/>
  <c r="AY94" i="1"/>
  <c r="BC94" i="1"/>
  <c r="BG89" i="1"/>
  <c r="AQ89" i="1"/>
  <c r="AR89" i="1" s="1"/>
  <c r="AS89" i="1"/>
  <c r="BA89" i="1"/>
  <c r="AT89" i="1"/>
  <c r="AZ89" i="1"/>
  <c r="BD89" i="1"/>
  <c r="BF84" i="1"/>
  <c r="BB84" i="1"/>
  <c r="BE84" i="1"/>
  <c r="AW84" i="1"/>
  <c r="AX84" i="1" s="1"/>
  <c r="AO84" i="1"/>
  <c r="AY84" i="1"/>
  <c r="BC73" i="1"/>
  <c r="AU73" i="1"/>
  <c r="AV73" i="1" s="1"/>
  <c r="AP73" i="1"/>
  <c r="AX73" i="1"/>
  <c r="BB73" i="1"/>
  <c r="BF73" i="1"/>
  <c r="AR92" i="1"/>
  <c r="AZ92" i="1"/>
  <c r="BD92" i="1"/>
  <c r="AO92" i="1"/>
  <c r="AS92" i="1"/>
  <c r="AT92" i="1" s="1"/>
  <c r="AW92" i="1"/>
  <c r="AX92" i="1" s="1"/>
  <c r="BA92" i="1"/>
  <c r="AU84" i="1"/>
  <c r="AV84" i="1" s="1"/>
  <c r="BE64" i="1"/>
  <c r="AO64" i="1"/>
  <c r="AU64" i="1"/>
  <c r="AV64" i="1" s="1"/>
  <c r="BC64" i="1"/>
  <c r="AP64" i="1"/>
  <c r="AZ64" i="1"/>
  <c r="BD64" i="1"/>
  <c r="AP58" i="1"/>
  <c r="AX58" i="1"/>
  <c r="BF58" i="1"/>
  <c r="AQ58" i="1"/>
  <c r="AR58" i="1" s="1"/>
  <c r="AU58" i="1"/>
  <c r="AV58" i="1" s="1"/>
  <c r="AY58" i="1"/>
  <c r="BC58" i="1"/>
  <c r="BG58" i="1"/>
  <c r="AU54" i="1"/>
  <c r="AV54" i="1" s="1"/>
  <c r="AX54" i="1"/>
  <c r="BF54" i="1"/>
  <c r="BG48" i="1"/>
  <c r="AQ48" i="1"/>
  <c r="AR48" i="1" s="1"/>
  <c r="AY27" i="1"/>
  <c r="AT27" i="1"/>
  <c r="BD27" i="1"/>
  <c r="BD105" i="1"/>
  <c r="BB105" i="1"/>
  <c r="AU105" i="1"/>
  <c r="AV105" i="1" s="1"/>
  <c r="BC105" i="1"/>
  <c r="AP96" i="1"/>
  <c r="BF96" i="1"/>
  <c r="AU96" i="1"/>
  <c r="AV96" i="1" s="1"/>
  <c r="BC96" i="1"/>
  <c r="AQ84" i="1"/>
  <c r="AR84" i="1" s="1"/>
  <c r="BA84" i="1"/>
  <c r="AZ84" i="1"/>
  <c r="AW48" i="1"/>
  <c r="AX48" i="1" s="1"/>
  <c r="AZ48" i="1"/>
  <c r="AP13" i="1"/>
  <c r="AS13" i="1"/>
  <c r="BA13" i="1"/>
  <c r="AV15" i="1"/>
  <c r="AZ10" i="1"/>
  <c r="AO10" i="1"/>
  <c r="AW10" i="1"/>
  <c r="AX10" i="1" s="1"/>
  <c r="AX68" i="1" s="1"/>
  <c r="BE10" i="1"/>
  <c r="BA27" i="1"/>
  <c r="BA73" i="1"/>
  <c r="BE73" i="1"/>
  <c r="AT16" i="1"/>
  <c r="AX16" i="1"/>
  <c r="BF114" i="1"/>
  <c r="BD114" i="1"/>
  <c r="BB114" i="1"/>
  <c r="AZ114" i="1"/>
  <c r="AP114" i="1"/>
  <c r="BE114" i="1"/>
  <c r="BA114" i="1"/>
  <c r="AW114" i="1"/>
  <c r="AX114" i="1" s="1"/>
  <c r="AS114" i="1"/>
  <c r="AT114" i="1" s="1"/>
  <c r="AO114" i="1"/>
  <c r="BG114" i="1"/>
  <c r="BC114" i="1"/>
  <c r="AY114" i="1"/>
  <c r="AU114" i="1"/>
  <c r="AV114" i="1" s="1"/>
  <c r="AQ114" i="1"/>
  <c r="AR114" i="1" s="1"/>
  <c r="BF90" i="1"/>
  <c r="BD90" i="1"/>
  <c r="BB90" i="1"/>
  <c r="AZ90" i="1"/>
  <c r="AP90" i="1"/>
  <c r="BE90" i="1"/>
  <c r="BA90" i="1"/>
  <c r="AW90" i="1"/>
  <c r="AX90" i="1" s="1"/>
  <c r="AS90" i="1"/>
  <c r="AT90" i="1" s="1"/>
  <c r="AO90" i="1"/>
  <c r="BG90" i="1"/>
  <c r="AY90" i="1"/>
  <c r="AQ90" i="1"/>
  <c r="AR90" i="1" s="1"/>
  <c r="BC90" i="1"/>
  <c r="AU90" i="1"/>
  <c r="AV90" i="1" s="1"/>
  <c r="BG9" i="1"/>
  <c r="BE9" i="1"/>
  <c r="BC9" i="1"/>
  <c r="BA9" i="1"/>
  <c r="AY9" i="1"/>
  <c r="AW9" i="1"/>
  <c r="AX9" i="1" s="1"/>
  <c r="AU9" i="1"/>
  <c r="AS9" i="1"/>
  <c r="AT9" i="1" s="1"/>
  <c r="AQ9" i="1"/>
  <c r="AR9" i="1" s="1"/>
  <c r="AO9" i="1"/>
  <c r="BF9" i="1"/>
  <c r="BD9" i="1"/>
  <c r="BB9" i="1"/>
  <c r="AZ9" i="1"/>
  <c r="AV9" i="1"/>
  <c r="AP9" i="1"/>
  <c r="BG14" i="1"/>
  <c r="BE14" i="1"/>
  <c r="BC14" i="1"/>
  <c r="BA14" i="1"/>
  <c r="AY14" i="1"/>
  <c r="AW14" i="1"/>
  <c r="AU14" i="1"/>
  <c r="AS14" i="1"/>
  <c r="AQ14" i="1"/>
  <c r="AO14" i="1"/>
  <c r="BF14" i="1"/>
  <c r="AT14" i="1"/>
  <c r="AP14" i="1"/>
  <c r="BD14" i="1"/>
  <c r="AZ14" i="1"/>
  <c r="AR14" i="1"/>
  <c r="BF85" i="1"/>
  <c r="BD85" i="1"/>
  <c r="BB85" i="1"/>
  <c r="AZ85" i="1"/>
  <c r="AP85" i="1"/>
  <c r="BE85" i="1"/>
  <c r="BA85" i="1"/>
  <c r="AW85" i="1"/>
  <c r="AX85" i="1" s="1"/>
  <c r="AS85" i="1"/>
  <c r="AT85" i="1" s="1"/>
  <c r="AO85" i="1"/>
  <c r="BC85" i="1"/>
  <c r="AU85" i="1"/>
  <c r="AV85" i="1" s="1"/>
  <c r="BG85" i="1"/>
  <c r="AY85" i="1"/>
  <c r="AQ85" i="1"/>
  <c r="AR85" i="1" s="1"/>
  <c r="BB14" i="1" l="1"/>
  <c r="AV68" i="1"/>
  <c r="AX14" i="1"/>
  <c r="AV14" i="1"/>
  <c r="AT67" i="1"/>
  <c r="AT101" i="1"/>
  <c r="AT13" i="1"/>
  <c r="AX13" i="1"/>
  <c r="AX101" i="1"/>
  <c r="AX67" i="1"/>
  <c r="AR67" i="1"/>
  <c r="AR13" i="1"/>
  <c r="AR101" i="1"/>
  <c r="AV67" i="1"/>
  <c r="AV13" i="1"/>
  <c r="AV101" i="1"/>
  <c r="BB67" i="1"/>
  <c r="BB101" i="1"/>
  <c r="BB13" i="1"/>
</calcChain>
</file>

<file path=xl/sharedStrings.xml><?xml version="1.0" encoding="utf-8"?>
<sst xmlns="http://schemas.openxmlformats.org/spreadsheetml/2006/main" count="181" uniqueCount="177">
  <si>
    <t>Bodovna rang-lista nastavnika, stručnih saradnika i saradnika</t>
  </si>
  <si>
    <t>dijete šehida</t>
  </si>
  <si>
    <t>porodica šehida</t>
  </si>
  <si>
    <t>RVI</t>
  </si>
  <si>
    <t>borac</t>
  </si>
  <si>
    <t>dijete RVI</t>
  </si>
  <si>
    <t>dijete borca</t>
  </si>
  <si>
    <t>priz. i odlik. DOD.</t>
  </si>
  <si>
    <t>dijete priz. i odlik. DOD.</t>
  </si>
  <si>
    <t>org. otpora DOD.</t>
  </si>
  <si>
    <t>mal. borac DOD.</t>
  </si>
  <si>
    <t>dijete um. borca DOD.</t>
  </si>
  <si>
    <t>supruga RVI</t>
  </si>
  <si>
    <t>0-9</t>
  </si>
  <si>
    <t>0-36</t>
  </si>
  <si>
    <t>0-6</t>
  </si>
  <si>
    <t>Ustanova: JU OŠ "MEHMEDALIJA MAK DIZDAR"                                   Radno mjesto: A) a) 1 Nastavnik razredne nastave</t>
  </si>
  <si>
    <t>X-VII</t>
  </si>
  <si>
    <t>VI-III</t>
  </si>
  <si>
    <t>II i I</t>
  </si>
  <si>
    <t>Prezime i ime kandidata</t>
  </si>
  <si>
    <t>Radni staž/radno iskustvo</t>
  </si>
  <si>
    <t>Vrijeme provedeno na evidenciji službe za zapošljavanje</t>
  </si>
  <si>
    <t>Stručna zvanja</t>
  </si>
  <si>
    <t>Akademska zvanja</t>
  </si>
  <si>
    <t>Posebna priznanja</t>
  </si>
  <si>
    <t>Dopunska prava boraca-branitelja BiH i članova njihovih porodica</t>
  </si>
  <si>
    <t>Ukupni broj bodova</t>
  </si>
  <si>
    <t>Rang</t>
  </si>
  <si>
    <t xml:space="preserve">(1) a) </t>
  </si>
  <si>
    <t>(1) b)</t>
  </si>
  <si>
    <t xml:space="preserve">(1) c) </t>
  </si>
  <si>
    <t>(1) d)</t>
  </si>
  <si>
    <t>(1) e)</t>
  </si>
  <si>
    <t>2.</t>
  </si>
  <si>
    <t>Zbir max 30 osim (1) e)</t>
  </si>
  <si>
    <t>biro</t>
  </si>
  <si>
    <t>(1) a) ili b)</t>
  </si>
  <si>
    <t>(1) a), b) ili c)</t>
  </si>
  <si>
    <t>Član 9.</t>
  </si>
  <si>
    <t>Član 10.</t>
  </si>
  <si>
    <t>Član 11.</t>
  </si>
  <si>
    <t>Član 12.</t>
  </si>
  <si>
    <t>Član 13.</t>
  </si>
  <si>
    <t>Član 14.</t>
  </si>
  <si>
    <t>na</t>
  </si>
  <si>
    <t>pored</t>
  </si>
  <si>
    <t>asis</t>
  </si>
  <si>
    <t>izvan</t>
  </si>
  <si>
    <t>dod u</t>
  </si>
  <si>
    <t>prip</t>
  </si>
  <si>
    <t>max</t>
  </si>
  <si>
    <t>struč</t>
  </si>
  <si>
    <t>akad</t>
  </si>
  <si>
    <t>pos</t>
  </si>
  <si>
    <t>dop</t>
  </si>
  <si>
    <t>stav (1)</t>
  </si>
  <si>
    <t>stav (2)</t>
  </si>
  <si>
    <t>zv</t>
  </si>
  <si>
    <t>priz</t>
  </si>
  <si>
    <t>prav</t>
  </si>
  <si>
    <t>a)</t>
  </si>
  <si>
    <t>b)</t>
  </si>
  <si>
    <t>c)</t>
  </si>
  <si>
    <t>d)</t>
  </si>
  <si>
    <t>e)</t>
  </si>
  <si>
    <t>4,6,8</t>
  </si>
  <si>
    <t>bor</t>
  </si>
  <si>
    <t>Hadžić Asima</t>
  </si>
  <si>
    <t>Suljić Hasiba</t>
  </si>
  <si>
    <t>Tufekčić Indira</t>
  </si>
  <si>
    <t>Velić Halilović Anesa</t>
  </si>
  <si>
    <t>Abdičević Aida</t>
  </si>
  <si>
    <t>Mršo Senada</t>
  </si>
  <si>
    <t>Lončar Samra</t>
  </si>
  <si>
    <t>Hukara Rovčanin Berina</t>
  </si>
  <si>
    <t>Lindov Čengić Merima</t>
  </si>
  <si>
    <t>Husejinović Azra</t>
  </si>
  <si>
    <t>Solak Nejra</t>
  </si>
  <si>
    <t>Kabahija Arnela</t>
  </si>
  <si>
    <t>Fazlić Ehlimana</t>
  </si>
  <si>
    <t>Spahić Amela</t>
  </si>
  <si>
    <t>Ahmatović Selma</t>
  </si>
  <si>
    <t>Kabilović Edin</t>
  </si>
  <si>
    <t>Šahović Kada</t>
  </si>
  <si>
    <t>Masleša Zulkida</t>
  </si>
  <si>
    <t>Ahmić Irma</t>
  </si>
  <si>
    <t>Hajrić Aida</t>
  </si>
  <si>
    <t>Dupovac Selma</t>
  </si>
  <si>
    <t>Ahmethodžić Edina</t>
  </si>
  <si>
    <t>Hasečić Alisa</t>
  </si>
  <si>
    <t>Čorbo Fatima</t>
  </si>
  <si>
    <t>Zagorac Jasmina</t>
  </si>
  <si>
    <t>Čomor Aida</t>
  </si>
  <si>
    <t>Zeljković Amela</t>
  </si>
  <si>
    <t>Redžep Aida</t>
  </si>
  <si>
    <t>Borović Amela</t>
  </si>
  <si>
    <t>Kolar Šabanović Minela</t>
  </si>
  <si>
    <t>Marilović Aleksandra</t>
  </si>
  <si>
    <t>Hebibović Elvira</t>
  </si>
  <si>
    <t>Hasanović Amela</t>
  </si>
  <si>
    <t>Trle Admira</t>
  </si>
  <si>
    <t>Bukvić Melisa</t>
  </si>
  <si>
    <t>Aličković Sabina</t>
  </si>
  <si>
    <t>Ajanović Elbisa</t>
  </si>
  <si>
    <t>Čaluk Enisa</t>
  </si>
  <si>
    <t>Trubljanin Selma</t>
  </si>
  <si>
    <t>Kavazović Emina</t>
  </si>
  <si>
    <t>Šošević Irma</t>
  </si>
  <si>
    <t>Pajević Šuvalija Anela</t>
  </si>
  <si>
    <t>Rizvo Sanela</t>
  </si>
  <si>
    <t>Janjac Emina</t>
  </si>
  <si>
    <t>Hećimović Aida</t>
  </si>
  <si>
    <t>Krajina Vedad</t>
  </si>
  <si>
    <t>Mujčinović Melina</t>
  </si>
  <si>
    <t>Tubin Damjanović Ljiljana</t>
  </si>
  <si>
    <t>Mrkaljević Adisa</t>
  </si>
  <si>
    <t>Salkić Asmija</t>
  </si>
  <si>
    <t>Brajanac Dženeta</t>
  </si>
  <si>
    <t>Ajdinović Nejra</t>
  </si>
  <si>
    <t>Brulić Merima</t>
  </si>
  <si>
    <t>Hadrović Amina</t>
  </si>
  <si>
    <t>Nuhanović Aldijana</t>
  </si>
  <si>
    <t>Popara Elma</t>
  </si>
  <si>
    <t>Damjanović Semina</t>
  </si>
  <si>
    <t>Varupa Pleho Sadeta</t>
  </si>
  <si>
    <t>Bešlija Aida</t>
  </si>
  <si>
    <t>Sejdić Adela</t>
  </si>
  <si>
    <t>Kadrić Aldina</t>
  </si>
  <si>
    <t>Ćeleš Sanela</t>
  </si>
  <si>
    <t>Vila Šećkanović Adna</t>
  </si>
  <si>
    <t>Berbić Sadina</t>
  </si>
  <si>
    <t>Feleć Amela</t>
  </si>
  <si>
    <t>Tabak Nejma</t>
  </si>
  <si>
    <t>Avdić Enisa</t>
  </si>
  <si>
    <t>Čelik Alma</t>
  </si>
  <si>
    <t>Dizdarević Nidžara</t>
  </si>
  <si>
    <t>Kurtović Aida</t>
  </si>
  <si>
    <t>Šivšić Bevab Azra</t>
  </si>
  <si>
    <t>Bašić Naida</t>
  </si>
  <si>
    <t>Ferhatović Kenana</t>
  </si>
  <si>
    <t>Brodović Emira</t>
  </si>
  <si>
    <t>Planja Belma</t>
  </si>
  <si>
    <t>Raščić Kadrić Zerina</t>
  </si>
  <si>
    <t>Salkić Hava</t>
  </si>
  <si>
    <t>Sadagić Azra</t>
  </si>
  <si>
    <t>Lerić Elma</t>
  </si>
  <si>
    <t>Rogo Musić Edisa</t>
  </si>
  <si>
    <t>Popovac Nerina</t>
  </si>
  <si>
    <t>Alibašić Alma</t>
  </si>
  <si>
    <t>Veljković Sejla</t>
  </si>
  <si>
    <t>Hadžić Dženita</t>
  </si>
  <si>
    <t>Čaušević Anela</t>
  </si>
  <si>
    <t>Beganović Selma</t>
  </si>
  <si>
    <t>Hajdarević Seada</t>
  </si>
  <si>
    <t>Kurtović Amina</t>
  </si>
  <si>
    <t>Pribinja Lejla</t>
  </si>
  <si>
    <t>Makić Samra</t>
  </si>
  <si>
    <t>Krečinić Kadić Mirela</t>
  </si>
  <si>
    <t>Spiljak Emina</t>
  </si>
  <si>
    <t>Smlatić Harčević Belma</t>
  </si>
  <si>
    <t>Duran Sanja</t>
  </si>
  <si>
    <t>Jakubović Dalila</t>
  </si>
  <si>
    <t>Kurtović Harisa</t>
  </si>
  <si>
    <t>Hadžavdija Selma</t>
  </si>
  <si>
    <t>Sadiković Emina</t>
  </si>
  <si>
    <t>Dokara Adna</t>
  </si>
  <si>
    <t>Sirćo Emina</t>
  </si>
  <si>
    <t>Nizić Alma</t>
  </si>
  <si>
    <t>Mušić Amina</t>
  </si>
  <si>
    <t>Muslimović Nerma</t>
  </si>
  <si>
    <t>Fišić Mediha</t>
  </si>
  <si>
    <t>Zejnilović Aldina</t>
  </si>
  <si>
    <t>Zukanović Jasmina</t>
  </si>
  <si>
    <t>Podrug Mirela</t>
  </si>
  <si>
    <t>Napomena: Kandidati čije prijave nisu uzete u razmatranje zbog dostavljanja nepotpune dokumentacije su: Novalić Emina, Ibišević Ajla, Agović Edina, Kadić Bitići Lejla, Salihović Azra i Srna Selma.</t>
  </si>
  <si>
    <t>Predsjednik Komisije: Aljić Sabina član Komisije: Jahić Larisa član Komisije: Bašić-Šarac Meliha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</si>
</sst>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1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  <charset val="238"/>
    </font>
    <font>
      <sz val="11"/>
      <color theme="1"/>
      <name val="Times New Roman"/>
      <family val="1"/>
    </font>
    <font>
      <sz val="9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sz val="10"/>
      <color rgb="FFFF0000"/>
      <name val="Times New Roman"/>
      <family val="1"/>
      <charset val="238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12"/>
      <color rgb="FFFF0000"/>
      <name val="Times New Roman"/>
      <family val="1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</font>
    <font>
      <b/>
      <sz val="12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136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 applyBorder="1" applyAlignment="1">
      <alignment vertical="center" textRotation="180"/>
    </xf>
    <xf numFmtId="0" fontId="4" fillId="0" borderId="0" xfId="0" applyFont="1" applyFill="1" applyAlignment="1">
      <alignment wrapText="1"/>
    </xf>
    <xf numFmtId="0" fontId="4" fillId="2" borderId="0" xfId="0" applyFont="1" applyFill="1" applyAlignment="1">
      <alignment horizontal="center" wrapText="1"/>
    </xf>
    <xf numFmtId="0" fontId="5" fillId="11" borderId="0" xfId="0" applyFont="1" applyFill="1" applyBorder="1" applyAlignment="1">
      <alignment horizontal="center" vertical="top" wrapText="1"/>
    </xf>
    <xf numFmtId="0" fontId="8" fillId="0" borderId="0" xfId="0" applyFont="1"/>
    <xf numFmtId="0" fontId="2" fillId="0" borderId="0" xfId="0" applyFont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Border="1" applyAlignment="1">
      <alignment horizontal="center" vertical="center" wrapText="1"/>
    </xf>
    <xf numFmtId="17" fontId="5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top" wrapText="1"/>
    </xf>
    <xf numFmtId="0" fontId="13" fillId="2" borderId="0" xfId="0" applyFont="1" applyFill="1" applyBorder="1" applyAlignment="1">
      <alignment horizontal="center" vertical="center" textRotation="90" wrapText="1"/>
    </xf>
    <xf numFmtId="0" fontId="12" fillId="2" borderId="0" xfId="0" applyFont="1" applyFill="1" applyAlignment="1">
      <alignment horizontal="center" wrapText="1"/>
    </xf>
    <xf numFmtId="0" fontId="4" fillId="2" borderId="0" xfId="0" applyFont="1" applyFill="1" applyAlignment="1">
      <alignment wrapText="1"/>
    </xf>
    <xf numFmtId="0" fontId="12" fillId="2" borderId="0" xfId="0" applyFont="1" applyFill="1" applyAlignment="1">
      <alignment wrapText="1"/>
    </xf>
    <xf numFmtId="0" fontId="15" fillId="4" borderId="0" xfId="0" applyFont="1" applyFill="1" applyAlignment="1">
      <alignment horizontal="center" vertical="center" wrapText="1"/>
    </xf>
    <xf numFmtId="0" fontId="15" fillId="9" borderId="0" xfId="0" applyFont="1" applyFill="1" applyAlignment="1">
      <alignment horizontal="center" wrapText="1"/>
    </xf>
    <xf numFmtId="0" fontId="15" fillId="7" borderId="0" xfId="0" applyFont="1" applyFill="1" applyAlignment="1">
      <alignment horizontal="center" wrapText="1"/>
    </xf>
    <xf numFmtId="0" fontId="15" fillId="17" borderId="0" xfId="0" applyFont="1" applyFill="1" applyAlignment="1">
      <alignment horizontal="center" wrapText="1"/>
    </xf>
    <xf numFmtId="0" fontId="15" fillId="18" borderId="0" xfId="0" applyFont="1" applyFill="1" applyAlignment="1">
      <alignment horizontal="center" wrapText="1"/>
    </xf>
    <xf numFmtId="0" fontId="15" fillId="2" borderId="0" xfId="0" applyFont="1" applyFill="1" applyAlignment="1">
      <alignment horizontal="center" wrapText="1"/>
    </xf>
    <xf numFmtId="164" fontId="5" fillId="5" borderId="0" xfId="0" applyNumberFormat="1" applyFont="1" applyFill="1" applyBorder="1" applyAlignment="1">
      <alignment horizontal="center" vertical="center" wrapText="1"/>
    </xf>
    <xf numFmtId="164" fontId="5" fillId="6" borderId="0" xfId="0" applyNumberFormat="1" applyFont="1" applyFill="1" applyBorder="1" applyAlignment="1">
      <alignment horizontal="center" vertical="center" wrapText="1"/>
    </xf>
    <xf numFmtId="164" fontId="5" fillId="7" borderId="0" xfId="0" applyNumberFormat="1" applyFont="1" applyFill="1" applyBorder="1" applyAlignment="1">
      <alignment horizontal="center" vertical="center" wrapText="1"/>
    </xf>
    <xf numFmtId="164" fontId="5" fillId="8" borderId="0" xfId="0" applyNumberFormat="1" applyFont="1" applyFill="1" applyBorder="1" applyAlignment="1">
      <alignment horizontal="center" vertical="center" wrapText="1"/>
    </xf>
    <xf numFmtId="164" fontId="5" fillId="11" borderId="0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5" fillId="9" borderId="0" xfId="0" applyFont="1" applyFill="1" applyAlignment="1">
      <alignment horizontal="center" vertical="center" wrapText="1"/>
    </xf>
    <xf numFmtId="0" fontId="15" fillId="7" borderId="0" xfId="0" applyFont="1" applyFill="1" applyAlignment="1">
      <alignment horizontal="center" vertical="center" wrapText="1"/>
    </xf>
    <xf numFmtId="0" fontId="15" fillId="17" borderId="0" xfId="0" applyFont="1" applyFill="1" applyAlignment="1">
      <alignment horizontal="center" vertical="center" wrapText="1"/>
    </xf>
    <xf numFmtId="0" fontId="15" fillId="18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2" fontId="12" fillId="2" borderId="0" xfId="0" applyNumberFormat="1" applyFont="1" applyFill="1" applyAlignment="1">
      <alignment horizontal="center" vertical="center" wrapText="1"/>
    </xf>
    <xf numFmtId="0" fontId="16" fillId="2" borderId="0" xfId="0" applyFont="1" applyFill="1" applyBorder="1" applyAlignment="1">
      <alignment wrapText="1"/>
    </xf>
    <xf numFmtId="0" fontId="17" fillId="2" borderId="0" xfId="0" applyFont="1" applyFill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2" fontId="15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2" fontId="15" fillId="4" borderId="0" xfId="0" applyNumberFormat="1" applyFont="1" applyFill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1" fontId="18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2" fontId="18" fillId="2" borderId="1" xfId="0" applyNumberFormat="1" applyFont="1" applyFill="1" applyBorder="1" applyAlignment="1">
      <alignment horizontal="center" vertical="center" wrapText="1"/>
    </xf>
    <xf numFmtId="2" fontId="19" fillId="2" borderId="1" xfId="0" applyNumberFormat="1" applyFont="1" applyFill="1" applyBorder="1" applyAlignment="1">
      <alignment horizontal="center" vertical="center" wrapText="1"/>
    </xf>
    <xf numFmtId="1" fontId="19" fillId="2" borderId="1" xfId="0" applyNumberFormat="1" applyFont="1" applyFill="1" applyBorder="1" applyAlignment="1">
      <alignment horizontal="center" vertical="center" wrapText="1"/>
    </xf>
    <xf numFmtId="2" fontId="19" fillId="2" borderId="0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/>
    </xf>
    <xf numFmtId="0" fontId="21" fillId="2" borderId="1" xfId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22" fillId="0" borderId="0" xfId="0" applyFont="1" applyFill="1" applyAlignment="1">
      <alignment horizontal="right" vertical="center"/>
    </xf>
    <xf numFmtId="2" fontId="23" fillId="3" borderId="0" xfId="0" applyNumberFormat="1" applyFont="1" applyFill="1" applyAlignment="1">
      <alignment horizontal="right" vertical="center"/>
    </xf>
    <xf numFmtId="2" fontId="24" fillId="3" borderId="0" xfId="0" applyNumberFormat="1" applyFont="1" applyFill="1" applyAlignment="1">
      <alignment horizontal="right" vertical="center"/>
    </xf>
    <xf numFmtId="2" fontId="14" fillId="3" borderId="0" xfId="0" applyNumberFormat="1" applyFont="1" applyFill="1" applyAlignment="1">
      <alignment horizontal="right" vertical="center"/>
    </xf>
    <xf numFmtId="2" fontId="14" fillId="4" borderId="0" xfId="0" applyNumberFormat="1" applyFont="1" applyFill="1" applyAlignment="1">
      <alignment horizontal="right" vertical="center"/>
    </xf>
    <xf numFmtId="1" fontId="25" fillId="9" borderId="0" xfId="0" applyNumberFormat="1" applyFont="1" applyFill="1" applyAlignment="1">
      <alignment horizontal="center" vertical="center"/>
    </xf>
    <xf numFmtId="1" fontId="25" fillId="7" borderId="0" xfId="0" applyNumberFormat="1" applyFont="1" applyFill="1" applyAlignment="1">
      <alignment horizontal="center" vertical="center"/>
    </xf>
    <xf numFmtId="1" fontId="25" fillId="17" borderId="0" xfId="0" applyNumberFormat="1" applyFont="1" applyFill="1" applyAlignment="1">
      <alignment horizontal="center" vertical="center"/>
    </xf>
    <xf numFmtId="2" fontId="25" fillId="18" borderId="0" xfId="0" applyNumberFormat="1" applyFont="1" applyFill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2" fontId="6" fillId="3" borderId="0" xfId="0" applyNumberFormat="1" applyFont="1" applyFill="1" applyBorder="1" applyAlignment="1">
      <alignment horizontal="center" vertical="center"/>
    </xf>
    <xf numFmtId="2" fontId="6" fillId="4" borderId="0" xfId="0" applyNumberFormat="1" applyFont="1" applyFill="1" applyBorder="1" applyAlignment="1">
      <alignment horizontal="center" vertical="center"/>
    </xf>
    <xf numFmtId="2" fontId="6" fillId="5" borderId="0" xfId="0" applyNumberFormat="1" applyFont="1" applyFill="1" applyBorder="1" applyAlignment="1">
      <alignment horizontal="center" vertical="center"/>
    </xf>
    <xf numFmtId="2" fontId="6" fillId="5" borderId="0" xfId="1" applyNumberFormat="1" applyFont="1" applyFill="1" applyBorder="1" applyAlignment="1">
      <alignment horizontal="center" vertical="center"/>
    </xf>
    <xf numFmtId="2" fontId="6" fillId="6" borderId="0" xfId="0" applyNumberFormat="1" applyFont="1" applyFill="1" applyBorder="1" applyAlignment="1">
      <alignment horizontal="center" vertical="center"/>
    </xf>
    <xf numFmtId="2" fontId="6" fillId="6" borderId="0" xfId="1" applyNumberFormat="1" applyFont="1" applyFill="1" applyBorder="1" applyAlignment="1">
      <alignment horizontal="center" vertical="center"/>
    </xf>
    <xf numFmtId="2" fontId="6" fillId="7" borderId="0" xfId="1" applyNumberFormat="1" applyFont="1" applyFill="1" applyBorder="1" applyAlignment="1">
      <alignment horizontal="center" vertical="center"/>
    </xf>
    <xf numFmtId="2" fontId="6" fillId="8" borderId="0" xfId="1" applyNumberFormat="1" applyFont="1" applyFill="1" applyBorder="1" applyAlignment="1">
      <alignment horizontal="center" vertical="center"/>
    </xf>
    <xf numFmtId="2" fontId="6" fillId="9" borderId="0" xfId="0" applyNumberFormat="1" applyFont="1" applyFill="1" applyBorder="1" applyAlignment="1">
      <alignment horizontal="center" vertical="center"/>
    </xf>
    <xf numFmtId="2" fontId="6" fillId="10" borderId="0" xfId="0" applyNumberFormat="1" applyFont="1" applyFill="1" applyBorder="1" applyAlignment="1">
      <alignment horizontal="center" vertical="center"/>
    </xf>
    <xf numFmtId="2" fontId="6" fillId="11" borderId="0" xfId="0" applyNumberFormat="1" applyFont="1" applyFill="1" applyBorder="1" applyAlignment="1">
      <alignment horizontal="center" vertical="center"/>
    </xf>
    <xf numFmtId="2" fontId="6" fillId="11" borderId="0" xfId="1" applyNumberFormat="1" applyFont="1" applyFill="1" applyBorder="1" applyAlignment="1">
      <alignment horizontal="center" vertical="center"/>
    </xf>
    <xf numFmtId="2" fontId="6" fillId="12" borderId="0" xfId="0" applyNumberFormat="1" applyFont="1" applyFill="1" applyBorder="1" applyAlignment="1">
      <alignment horizontal="center" vertical="center"/>
    </xf>
    <xf numFmtId="2" fontId="6" fillId="13" borderId="0" xfId="0" applyNumberFormat="1" applyFont="1" applyFill="1" applyBorder="1" applyAlignment="1">
      <alignment horizontal="center" vertical="center"/>
    </xf>
    <xf numFmtId="2" fontId="6" fillId="14" borderId="0" xfId="0" applyNumberFormat="1" applyFont="1" applyFill="1" applyBorder="1" applyAlignment="1">
      <alignment horizontal="center" vertical="center"/>
    </xf>
    <xf numFmtId="2" fontId="6" fillId="15" borderId="0" xfId="0" applyNumberFormat="1" applyFont="1" applyFill="1" applyBorder="1" applyAlignment="1">
      <alignment horizontal="center" vertical="center"/>
    </xf>
    <xf numFmtId="2" fontId="6" fillId="16" borderId="0" xfId="0" applyNumberFormat="1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 wrapText="1"/>
    </xf>
    <xf numFmtId="0" fontId="27" fillId="0" borderId="0" xfId="0" applyFont="1"/>
    <xf numFmtId="0" fontId="18" fillId="2" borderId="1" xfId="0" applyFont="1" applyFill="1" applyBorder="1" applyAlignment="1">
      <alignment horizontal="left" vertical="center" wrapText="1"/>
    </xf>
    <xf numFmtId="0" fontId="21" fillId="2" borderId="1" xfId="1" applyFont="1" applyFill="1" applyBorder="1" applyAlignment="1">
      <alignment horizontal="left" vertical="center" wrapText="1"/>
    </xf>
    <xf numFmtId="2" fontId="28" fillId="2" borderId="0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/>
    </xf>
    <xf numFmtId="0" fontId="21" fillId="0" borderId="1" xfId="1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Fill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7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5" fillId="0" borderId="0" xfId="0" applyFont="1"/>
    <xf numFmtId="0" fontId="5" fillId="0" borderId="0" xfId="0" applyFont="1"/>
    <xf numFmtId="0" fontId="7" fillId="0" borderId="0" xfId="0" applyFont="1" applyBorder="1" applyAlignment="1">
      <alignment vertical="center" textRotation="180"/>
    </xf>
    <xf numFmtId="0" fontId="9" fillId="0" borderId="0" xfId="0" applyFont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 textRotation="180"/>
    </xf>
    <xf numFmtId="0" fontId="27" fillId="0" borderId="7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5" fillId="14" borderId="0" xfId="0" applyFont="1" applyFill="1" applyBorder="1" applyAlignment="1">
      <alignment horizontal="center" vertical="center" wrapText="1"/>
    </xf>
    <xf numFmtId="0" fontId="6" fillId="14" borderId="0" xfId="0" applyFont="1" applyFill="1" applyBorder="1" applyAlignment="1">
      <alignment horizontal="center" vertical="top" wrapText="1"/>
    </xf>
    <xf numFmtId="0" fontId="6" fillId="15" borderId="0" xfId="0" applyFont="1" applyFill="1" applyBorder="1" applyAlignment="1">
      <alignment horizontal="center" vertical="top" wrapText="1"/>
    </xf>
    <xf numFmtId="0" fontId="6" fillId="16" borderId="0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2" borderId="5" xfId="0" applyFont="1" applyFill="1" applyBorder="1" applyAlignment="1">
      <alignment horizontal="center" vertical="top" wrapText="1"/>
    </xf>
    <xf numFmtId="0" fontId="12" fillId="2" borderId="6" xfId="0" applyFont="1" applyFill="1" applyBorder="1" applyAlignment="1">
      <alignment horizontal="center" vertical="top" wrapText="1"/>
    </xf>
    <xf numFmtId="0" fontId="14" fillId="3" borderId="0" xfId="0" applyFont="1" applyFill="1" applyAlignment="1">
      <alignment horizontal="center" wrapText="1"/>
    </xf>
    <xf numFmtId="0" fontId="5" fillId="8" borderId="0" xfId="0" applyFont="1" applyFill="1" applyBorder="1" applyAlignment="1">
      <alignment horizontal="center" wrapText="1"/>
    </xf>
    <xf numFmtId="0" fontId="6" fillId="9" borderId="0" xfId="0" applyFont="1" applyFill="1" applyBorder="1" applyAlignment="1">
      <alignment horizontal="center" vertical="top" wrapText="1"/>
    </xf>
    <xf numFmtId="0" fontId="7" fillId="10" borderId="0" xfId="0" applyFont="1" applyFill="1" applyBorder="1" applyAlignment="1">
      <alignment horizontal="center" vertical="top" wrapText="1"/>
    </xf>
    <xf numFmtId="0" fontId="6" fillId="11" borderId="0" xfId="0" applyFont="1" applyFill="1" applyBorder="1" applyAlignment="1">
      <alignment horizontal="center" vertical="top" wrapText="1"/>
    </xf>
    <xf numFmtId="0" fontId="5" fillId="12" borderId="0" xfId="0" applyFont="1" applyFill="1" applyBorder="1" applyAlignment="1">
      <alignment horizontal="center" vertical="top" wrapText="1"/>
    </xf>
    <xf numFmtId="0" fontId="7" fillId="13" borderId="0" xfId="0" applyFont="1" applyFill="1" applyBorder="1" applyAlignment="1">
      <alignment horizontal="center" vertical="top" wrapText="1"/>
    </xf>
    <xf numFmtId="0" fontId="5" fillId="7" borderId="0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5" fillId="3" borderId="0" xfId="0" applyFont="1" applyFill="1" applyBorder="1" applyAlignment="1">
      <alignment horizontal="center" vertical="top" wrapText="1"/>
    </xf>
    <xf numFmtId="0" fontId="6" fillId="4" borderId="0" xfId="0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horizontal="center" wrapText="1"/>
    </xf>
    <xf numFmtId="0" fontId="5" fillId="6" borderId="0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17"/>
  <sheetViews>
    <sheetView tabSelected="1" topLeftCell="A26" zoomScale="90" zoomScaleNormal="90" workbookViewId="0">
      <selection activeCell="D62" sqref="D62"/>
    </sheetView>
  </sheetViews>
  <sheetFormatPr defaultColWidth="9.140625" defaultRowHeight="15" x14ac:dyDescent="0.25"/>
  <cols>
    <col min="1" max="1" width="33.28515625" customWidth="1"/>
    <col min="2" max="7" width="5.7109375" customWidth="1"/>
    <col min="8" max="8" width="14.5703125" customWidth="1"/>
    <col min="9" max="9" width="8.7109375" customWidth="1"/>
    <col min="10" max="10" width="11.7109375" customWidth="1"/>
    <col min="11" max="11" width="10.28515625" customWidth="1"/>
    <col min="12" max="12" width="10.7109375" customWidth="1"/>
    <col min="13" max="13" width="8.7109375" customWidth="1"/>
    <col min="14" max="14" width="6.85546875" customWidth="1"/>
    <col min="15" max="15" width="1.7109375" customWidth="1"/>
    <col min="16" max="16" width="4.140625" customWidth="1"/>
    <col min="17" max="17" width="2" customWidth="1"/>
    <col min="18" max="18" width="21.7109375" bestFit="1" customWidth="1"/>
    <col min="19" max="19" width="19.42578125" bestFit="1" customWidth="1"/>
    <col min="20" max="20" width="10.7109375" bestFit="1" customWidth="1"/>
    <col min="21" max="21" width="3" bestFit="1" customWidth="1"/>
    <col min="22" max="22" width="7.28515625" bestFit="1" customWidth="1"/>
    <col min="23" max="23" width="3" bestFit="1" customWidth="1"/>
    <col min="24" max="24" width="6" bestFit="1" customWidth="1"/>
    <col min="25" max="25" width="3" bestFit="1" customWidth="1"/>
    <col min="26" max="26" width="6" bestFit="1" customWidth="1"/>
    <col min="27" max="27" width="2" bestFit="1" customWidth="1"/>
    <col min="28" max="28" width="6" bestFit="1" customWidth="1"/>
    <col min="29" max="29" width="2" bestFit="1" customWidth="1"/>
    <col min="30" max="30" width="6" bestFit="1" customWidth="1"/>
    <col min="31" max="31" width="3" bestFit="1" customWidth="1"/>
    <col min="32" max="32" width="4.85546875" bestFit="1" customWidth="1"/>
    <col min="33" max="33" width="6" customWidth="1"/>
    <col min="34" max="34" width="3" bestFit="1" customWidth="1"/>
    <col min="35" max="40" width="5.7109375" customWidth="1"/>
    <col min="41" max="41" width="6.140625" customWidth="1"/>
    <col min="42" max="42" width="5.7109375" customWidth="1"/>
    <col min="43" max="43" width="4.5703125" bestFit="1" customWidth="1"/>
    <col min="44" max="44" width="5.42578125" bestFit="1" customWidth="1"/>
    <col min="45" max="45" width="4.5703125" bestFit="1" customWidth="1"/>
    <col min="46" max="46" width="4.7109375" bestFit="1" customWidth="1"/>
    <col min="47" max="47" width="4.5703125" bestFit="1" customWidth="1"/>
    <col min="48" max="48" width="4.42578125" bestFit="1" customWidth="1"/>
    <col min="49" max="56" width="5.7109375" customWidth="1"/>
    <col min="57" max="57" width="5.28515625" bestFit="1" customWidth="1"/>
    <col min="58" max="58" width="5.140625" bestFit="1" customWidth="1"/>
    <col min="59" max="59" width="4.42578125" bestFit="1" customWidth="1"/>
    <col min="60" max="60" width="4.7109375" customWidth="1"/>
  </cols>
  <sheetData>
    <row r="1" spans="1:60" s="6" customFormat="1" ht="16.5" customHeight="1" x14ac:dyDescent="0.25">
      <c r="A1" s="131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"/>
      <c r="P1"/>
      <c r="Q1" s="2"/>
      <c r="R1"/>
      <c r="S1"/>
      <c r="T1"/>
      <c r="U1" s="3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 s="4"/>
      <c r="AO1" s="132" t="s">
        <v>1</v>
      </c>
      <c r="AP1" s="133" t="s">
        <v>2</v>
      </c>
      <c r="AQ1" s="134" t="s">
        <v>3</v>
      </c>
      <c r="AR1" s="134"/>
      <c r="AS1" s="135" t="s">
        <v>4</v>
      </c>
      <c r="AT1" s="135"/>
      <c r="AU1" s="130" t="s">
        <v>5</v>
      </c>
      <c r="AV1" s="130"/>
      <c r="AW1" s="124" t="s">
        <v>6</v>
      </c>
      <c r="AX1" s="124"/>
      <c r="AY1" s="125" t="s">
        <v>7</v>
      </c>
      <c r="AZ1" s="126" t="s">
        <v>8</v>
      </c>
      <c r="BA1" s="127" t="s">
        <v>9</v>
      </c>
      <c r="BB1" s="5"/>
      <c r="BC1" s="128" t="s">
        <v>10</v>
      </c>
      <c r="BD1" s="129" t="s">
        <v>11</v>
      </c>
      <c r="BE1" s="114" t="s">
        <v>12</v>
      </c>
      <c r="BF1" s="114"/>
      <c r="BG1" s="114"/>
      <c r="BH1" s="1"/>
    </row>
    <row r="2" spans="1:60" s="6" customFormat="1" ht="10.15" customHeight="1" x14ac:dyDescent="0.25">
      <c r="A2" s="7"/>
      <c r="M2" s="8"/>
      <c r="N2" s="8"/>
      <c r="O2" s="8"/>
      <c r="P2"/>
      <c r="Q2" s="2"/>
      <c r="R2"/>
      <c r="S2"/>
      <c r="T2"/>
      <c r="U2" s="3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 s="4"/>
      <c r="AO2" s="132"/>
      <c r="AP2" s="133"/>
      <c r="AQ2" s="9">
        <v>1</v>
      </c>
      <c r="AR2" s="9" t="s">
        <v>13</v>
      </c>
      <c r="AS2" s="9">
        <v>12</v>
      </c>
      <c r="AT2" s="10" t="s">
        <v>14</v>
      </c>
      <c r="AU2" s="9">
        <v>1</v>
      </c>
      <c r="AV2" s="9" t="s">
        <v>13</v>
      </c>
      <c r="AW2" s="9">
        <v>12</v>
      </c>
      <c r="AX2" s="10" t="s">
        <v>14</v>
      </c>
      <c r="AY2" s="125"/>
      <c r="AZ2" s="126"/>
      <c r="BA2" s="127"/>
      <c r="BB2" s="10" t="s">
        <v>15</v>
      </c>
      <c r="BC2" s="128"/>
      <c r="BD2" s="129"/>
      <c r="BE2" s="114"/>
      <c r="BF2" s="114"/>
      <c r="BG2" s="114"/>
      <c r="BH2" s="11"/>
    </row>
    <row r="3" spans="1:60" s="6" customFormat="1" ht="13.9" customHeight="1" x14ac:dyDescent="0.25">
      <c r="A3" s="12" t="s">
        <v>16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4"/>
      <c r="P3"/>
      <c r="Q3" s="2"/>
      <c r="R3"/>
      <c r="S3"/>
      <c r="T3"/>
      <c r="U3" s="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 s="4"/>
      <c r="AO3" s="132"/>
      <c r="AP3" s="133"/>
      <c r="AQ3" s="15"/>
      <c r="AR3" s="9">
        <v>0.3</v>
      </c>
      <c r="AS3" s="15"/>
      <c r="AT3" s="9">
        <v>0.1</v>
      </c>
      <c r="AU3" s="15"/>
      <c r="AV3" s="9">
        <v>0.3</v>
      </c>
      <c r="AW3" s="15"/>
      <c r="AX3" s="9">
        <v>0.1</v>
      </c>
      <c r="AY3" s="125"/>
      <c r="AZ3" s="126"/>
      <c r="BA3" s="127"/>
      <c r="BB3" s="9">
        <v>0.3</v>
      </c>
      <c r="BC3" s="128"/>
      <c r="BD3" s="129"/>
      <c r="BE3" s="115" t="s">
        <v>17</v>
      </c>
      <c r="BF3" s="116" t="s">
        <v>18</v>
      </c>
      <c r="BG3" s="117" t="s">
        <v>19</v>
      </c>
      <c r="BH3" s="14"/>
    </row>
    <row r="4" spans="1:60" s="6" customFormat="1" ht="10.15" customHeight="1" x14ac:dyDescent="0.25">
      <c r="A4" s="13"/>
      <c r="M4" s="8"/>
      <c r="N4" s="8"/>
      <c r="O4" s="8"/>
      <c r="P4"/>
      <c r="Q4" s="2"/>
      <c r="R4"/>
      <c r="S4"/>
      <c r="T4"/>
      <c r="U4" s="3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 s="4"/>
      <c r="AO4" s="132"/>
      <c r="AP4" s="133"/>
      <c r="AQ4" s="15"/>
      <c r="AR4" s="16">
        <v>0</v>
      </c>
      <c r="AS4" s="17"/>
      <c r="AT4" s="16">
        <v>0</v>
      </c>
      <c r="AU4" s="18"/>
      <c r="AV4" s="16">
        <v>0</v>
      </c>
      <c r="AW4" s="17"/>
      <c r="AX4" s="16">
        <v>0</v>
      </c>
      <c r="AY4" s="125"/>
      <c r="AZ4" s="126"/>
      <c r="BA4" s="127"/>
      <c r="BB4" s="16">
        <v>0</v>
      </c>
      <c r="BC4" s="128"/>
      <c r="BD4" s="129"/>
      <c r="BE4" s="115"/>
      <c r="BF4" s="116"/>
      <c r="BG4" s="117"/>
      <c r="BH4" s="11"/>
    </row>
    <row r="5" spans="1:60" s="6" customFormat="1" ht="130.9" customHeight="1" x14ac:dyDescent="0.25">
      <c r="A5" s="110" t="s">
        <v>20</v>
      </c>
      <c r="B5" s="118" t="s">
        <v>21</v>
      </c>
      <c r="C5" s="119"/>
      <c r="D5" s="119"/>
      <c r="E5" s="119"/>
      <c r="F5" s="119"/>
      <c r="G5" s="120"/>
      <c r="H5" s="19" t="s">
        <v>22</v>
      </c>
      <c r="I5" s="19" t="s">
        <v>23</v>
      </c>
      <c r="J5" s="19" t="s">
        <v>24</v>
      </c>
      <c r="K5" s="19" t="s">
        <v>25</v>
      </c>
      <c r="L5" s="19" t="s">
        <v>26</v>
      </c>
      <c r="M5" s="121" t="s">
        <v>27</v>
      </c>
      <c r="N5" s="121" t="s">
        <v>28</v>
      </c>
      <c r="O5" s="20"/>
      <c r="P5"/>
      <c r="Q5" s="2"/>
      <c r="R5"/>
      <c r="S5"/>
      <c r="T5"/>
      <c r="U5" s="3"/>
      <c r="V5" s="21" t="s">
        <v>29</v>
      </c>
      <c r="W5" s="4"/>
      <c r="X5" s="21" t="s">
        <v>30</v>
      </c>
      <c r="Y5" s="4"/>
      <c r="Z5" s="21" t="s">
        <v>31</v>
      </c>
      <c r="AA5" s="4"/>
      <c r="AB5" s="21" t="s">
        <v>32</v>
      </c>
      <c r="AC5" s="22"/>
      <c r="AD5" s="21" t="s">
        <v>33</v>
      </c>
      <c r="AE5" s="23"/>
      <c r="AF5" s="21" t="s">
        <v>34</v>
      </c>
      <c r="AG5" s="123" t="s">
        <v>35</v>
      </c>
      <c r="AH5" s="4"/>
      <c r="AI5" s="24" t="s">
        <v>36</v>
      </c>
      <c r="AJ5" s="25" t="s">
        <v>37</v>
      </c>
      <c r="AK5" s="26" t="s">
        <v>37</v>
      </c>
      <c r="AL5" s="27" t="s">
        <v>38</v>
      </c>
      <c r="AM5" s="28"/>
      <c r="AN5" s="29"/>
      <c r="AO5" s="9">
        <v>50</v>
      </c>
      <c r="AP5" s="9">
        <v>35</v>
      </c>
      <c r="AQ5" s="15">
        <v>27.5</v>
      </c>
      <c r="AR5" s="30">
        <f>AR3*AR4</f>
        <v>0</v>
      </c>
      <c r="AS5" s="15">
        <v>23.5</v>
      </c>
      <c r="AT5" s="31">
        <f>AT3*AT4</f>
        <v>0</v>
      </c>
      <c r="AU5" s="15">
        <v>20.5</v>
      </c>
      <c r="AV5" s="32">
        <f>AV3*AV4</f>
        <v>0</v>
      </c>
      <c r="AW5" s="15">
        <v>16.399999999999999</v>
      </c>
      <c r="AX5" s="33">
        <f>AX3*AX4</f>
        <v>0</v>
      </c>
      <c r="AY5" s="9">
        <v>10</v>
      </c>
      <c r="AZ5" s="9">
        <v>5</v>
      </c>
      <c r="BA5" s="9">
        <v>3</v>
      </c>
      <c r="BB5" s="34">
        <f>BB3*BB4</f>
        <v>0</v>
      </c>
      <c r="BC5" s="9">
        <v>2</v>
      </c>
      <c r="BD5" s="9">
        <v>1</v>
      </c>
      <c r="BE5" s="9">
        <v>1</v>
      </c>
      <c r="BF5" s="9">
        <v>2</v>
      </c>
      <c r="BG5" s="9">
        <v>3</v>
      </c>
      <c r="BH5" s="20"/>
    </row>
    <row r="6" spans="1:60" s="6" customFormat="1" ht="19.899999999999999" customHeight="1" x14ac:dyDescent="0.25">
      <c r="A6" s="110"/>
      <c r="B6" s="111" t="s">
        <v>39</v>
      </c>
      <c r="C6" s="112"/>
      <c r="D6" s="112"/>
      <c r="E6" s="112"/>
      <c r="F6" s="112"/>
      <c r="G6" s="113"/>
      <c r="H6" s="110" t="s">
        <v>40</v>
      </c>
      <c r="I6" s="110" t="s">
        <v>41</v>
      </c>
      <c r="J6" s="110" t="s">
        <v>42</v>
      </c>
      <c r="K6" s="110" t="s">
        <v>43</v>
      </c>
      <c r="L6" s="110" t="s">
        <v>44</v>
      </c>
      <c r="M6" s="122"/>
      <c r="N6" s="122"/>
      <c r="O6" s="20"/>
      <c r="P6"/>
      <c r="Q6" s="2"/>
      <c r="R6"/>
      <c r="S6"/>
      <c r="T6"/>
      <c r="U6" s="3"/>
      <c r="V6" s="35" t="s">
        <v>45</v>
      </c>
      <c r="W6" s="22"/>
      <c r="X6" s="35" t="s">
        <v>46</v>
      </c>
      <c r="Y6" s="22"/>
      <c r="Z6" s="35" t="s">
        <v>47</v>
      </c>
      <c r="AA6" s="22"/>
      <c r="AB6" s="35" t="s">
        <v>48</v>
      </c>
      <c r="AC6" s="22"/>
      <c r="AD6" s="35" t="s">
        <v>49</v>
      </c>
      <c r="AE6" s="23"/>
      <c r="AF6" s="21" t="s">
        <v>50</v>
      </c>
      <c r="AG6" s="123"/>
      <c r="AH6" s="22"/>
      <c r="AI6" s="24" t="s">
        <v>51</v>
      </c>
      <c r="AJ6" s="36" t="s">
        <v>52</v>
      </c>
      <c r="AK6" s="37" t="s">
        <v>53</v>
      </c>
      <c r="AL6" s="38" t="s">
        <v>54</v>
      </c>
      <c r="AM6" s="39" t="s">
        <v>55</v>
      </c>
      <c r="AN6" s="40"/>
      <c r="AO6" s="9"/>
      <c r="AP6" s="9"/>
      <c r="AQ6" s="15"/>
      <c r="AR6" s="41"/>
      <c r="AS6" s="15"/>
      <c r="AT6" s="41"/>
      <c r="AU6" s="15"/>
      <c r="AV6" s="41"/>
      <c r="AW6" s="15"/>
      <c r="AX6" s="41"/>
      <c r="AY6" s="9"/>
      <c r="AZ6" s="9"/>
      <c r="BA6" s="9"/>
      <c r="BB6" s="41"/>
      <c r="BC6" s="9"/>
      <c r="BD6" s="9"/>
      <c r="BE6" s="9"/>
      <c r="BF6" s="9"/>
      <c r="BG6" s="9"/>
      <c r="BH6" s="20"/>
    </row>
    <row r="7" spans="1:60" s="6" customFormat="1" ht="19.899999999999999" customHeight="1" x14ac:dyDescent="0.25">
      <c r="A7" s="110"/>
      <c r="B7" s="111" t="s">
        <v>56</v>
      </c>
      <c r="C7" s="112"/>
      <c r="D7" s="112"/>
      <c r="E7" s="112"/>
      <c r="F7" s="113"/>
      <c r="G7" s="110" t="s">
        <v>57</v>
      </c>
      <c r="H7" s="110"/>
      <c r="I7" s="110"/>
      <c r="J7" s="110"/>
      <c r="K7" s="110"/>
      <c r="L7" s="110"/>
      <c r="M7" s="122"/>
      <c r="N7" s="122"/>
      <c r="O7" s="20"/>
      <c r="P7"/>
      <c r="Q7" s="2"/>
      <c r="R7"/>
      <c r="S7"/>
      <c r="T7"/>
      <c r="U7" s="3"/>
      <c r="V7" s="42">
        <v>30</v>
      </c>
      <c r="W7" s="43"/>
      <c r="X7" s="42">
        <v>22.5</v>
      </c>
      <c r="Y7" s="43"/>
      <c r="Z7" s="42">
        <v>15</v>
      </c>
      <c r="AA7" s="43"/>
      <c r="AB7" s="42">
        <v>11.25</v>
      </c>
      <c r="AC7" s="44"/>
      <c r="AD7" s="42"/>
      <c r="AE7" s="4"/>
      <c r="AF7" s="4"/>
      <c r="AG7" s="123"/>
      <c r="AH7" s="22"/>
      <c r="AI7" s="24">
        <v>6</v>
      </c>
      <c r="AJ7" s="36" t="s">
        <v>58</v>
      </c>
      <c r="AK7" s="37" t="s">
        <v>58</v>
      </c>
      <c r="AL7" s="38" t="s">
        <v>59</v>
      </c>
      <c r="AM7" s="39" t="s">
        <v>60</v>
      </c>
      <c r="AN7" s="40"/>
      <c r="AO7" s="9"/>
      <c r="AP7" s="9"/>
      <c r="AQ7" s="15"/>
      <c r="AR7" s="41"/>
      <c r="AS7" s="15"/>
      <c r="AT7" s="41"/>
      <c r="AU7" s="15"/>
      <c r="AV7" s="41"/>
      <c r="AW7" s="15"/>
      <c r="AX7" s="41"/>
      <c r="AY7" s="9"/>
      <c r="AZ7" s="9"/>
      <c r="BA7" s="9"/>
      <c r="BB7" s="41"/>
      <c r="BC7" s="9"/>
      <c r="BD7" s="9"/>
      <c r="BE7" s="9"/>
      <c r="BF7" s="9"/>
      <c r="BG7" s="9"/>
      <c r="BH7" s="20"/>
    </row>
    <row r="8" spans="1:60" s="6" customFormat="1" ht="19.899999999999999" customHeight="1" x14ac:dyDescent="0.25">
      <c r="A8" s="110"/>
      <c r="B8" s="45" t="s">
        <v>61</v>
      </c>
      <c r="C8" s="45" t="s">
        <v>62</v>
      </c>
      <c r="D8" s="45" t="s">
        <v>63</v>
      </c>
      <c r="E8" s="45" t="s">
        <v>64</v>
      </c>
      <c r="F8" s="45" t="s">
        <v>65</v>
      </c>
      <c r="G8" s="110"/>
      <c r="H8" s="110"/>
      <c r="I8" s="110"/>
      <c r="J8" s="110"/>
      <c r="K8" s="110"/>
      <c r="L8" s="110"/>
      <c r="M8" s="122"/>
      <c r="N8" s="122"/>
      <c r="O8" s="20"/>
      <c r="P8"/>
      <c r="Q8" s="2"/>
      <c r="R8"/>
      <c r="S8"/>
      <c r="T8"/>
      <c r="U8" s="46"/>
      <c r="V8" s="47">
        <v>0.4</v>
      </c>
      <c r="W8" s="40"/>
      <c r="X8" s="47">
        <v>0.3</v>
      </c>
      <c r="Y8" s="40"/>
      <c r="Z8" s="47">
        <v>0.2</v>
      </c>
      <c r="AA8" s="40"/>
      <c r="AB8" s="40">
        <v>0.15</v>
      </c>
      <c r="AC8" s="40"/>
      <c r="AD8" s="47">
        <v>0.4</v>
      </c>
      <c r="AE8" s="48"/>
      <c r="AF8" s="47">
        <v>0.3</v>
      </c>
      <c r="AG8" s="123"/>
      <c r="AH8" s="22"/>
      <c r="AI8" s="49">
        <v>0.1</v>
      </c>
      <c r="AJ8" s="36">
        <v>4.5999999999999996</v>
      </c>
      <c r="AK8" s="37">
        <v>4.5999999999999996</v>
      </c>
      <c r="AL8" s="38" t="s">
        <v>66</v>
      </c>
      <c r="AM8" s="39" t="s">
        <v>67</v>
      </c>
      <c r="AN8" s="40"/>
      <c r="AO8" s="9"/>
      <c r="AP8" s="9"/>
      <c r="AQ8" s="15"/>
      <c r="AR8" s="41"/>
      <c r="AS8" s="15"/>
      <c r="AT8" s="41"/>
      <c r="AU8" s="15"/>
      <c r="AV8" s="41"/>
      <c r="AW8" s="15"/>
      <c r="AX8" s="41"/>
      <c r="AY8" s="9"/>
      <c r="AZ8" s="9"/>
      <c r="BA8" s="9"/>
      <c r="BB8" s="41"/>
      <c r="BC8" s="9"/>
      <c r="BD8" s="9"/>
      <c r="BE8" s="9"/>
      <c r="BF8" s="9"/>
      <c r="BG8" s="9"/>
      <c r="BH8" s="20"/>
    </row>
    <row r="9" spans="1:60" s="89" customFormat="1" ht="25.15" customHeight="1" x14ac:dyDescent="0.25">
      <c r="A9" s="50" t="s">
        <v>68</v>
      </c>
      <c r="B9" s="51">
        <v>30</v>
      </c>
      <c r="C9" s="51">
        <f>X9</f>
        <v>0</v>
      </c>
      <c r="D9" s="51">
        <f>Z9</f>
        <v>0</v>
      </c>
      <c r="E9" s="51">
        <f>AB9</f>
        <v>0</v>
      </c>
      <c r="F9" s="51">
        <v>14.4</v>
      </c>
      <c r="G9" s="51">
        <v>2.4</v>
      </c>
      <c r="H9" s="51">
        <v>1.1000000000000001</v>
      </c>
      <c r="I9" s="52">
        <f>AJ9</f>
        <v>0</v>
      </c>
      <c r="J9" s="53">
        <v>4</v>
      </c>
      <c r="K9" s="52">
        <f>AL9</f>
        <v>0</v>
      </c>
      <c r="L9" s="54">
        <v>11.67</v>
      </c>
      <c r="M9" s="55">
        <f>SUM(B9:L9)</f>
        <v>63.57</v>
      </c>
      <c r="N9" s="56">
        <v>1</v>
      </c>
      <c r="O9" s="57"/>
      <c r="P9"/>
      <c r="Q9" s="108"/>
      <c r="R9" s="58"/>
      <c r="S9" s="59"/>
      <c r="T9" s="60"/>
      <c r="U9" s="61">
        <v>0</v>
      </c>
      <c r="V9" s="62">
        <f>U9*V8</f>
        <v>0</v>
      </c>
      <c r="W9" s="61">
        <v>0</v>
      </c>
      <c r="X9" s="63">
        <f>W9*X8</f>
        <v>0</v>
      </c>
      <c r="Y9" s="61">
        <v>0</v>
      </c>
      <c r="Z9" s="63">
        <f>Y9*Z8</f>
        <v>0</v>
      </c>
      <c r="AA9" s="61">
        <v>0</v>
      </c>
      <c r="AB9" s="63">
        <f>AA9*AB8</f>
        <v>0</v>
      </c>
      <c r="AC9" s="61">
        <v>0</v>
      </c>
      <c r="AD9" s="63">
        <f>AC9*AD8</f>
        <v>0</v>
      </c>
      <c r="AE9" s="61">
        <v>0</v>
      </c>
      <c r="AF9" s="63">
        <f>AE9*AF8</f>
        <v>0</v>
      </c>
      <c r="AG9" s="64">
        <f>V9+X9+Z9+AB9+AD9+AF9</f>
        <v>0</v>
      </c>
      <c r="AH9" s="61">
        <v>0</v>
      </c>
      <c r="AI9" s="65">
        <f>AH9*AI8</f>
        <v>0</v>
      </c>
      <c r="AJ9" s="66">
        <v>0</v>
      </c>
      <c r="AK9" s="67">
        <v>0</v>
      </c>
      <c r="AL9" s="68">
        <v>0</v>
      </c>
      <c r="AM9" s="69">
        <v>0</v>
      </c>
      <c r="AN9" s="70"/>
      <c r="AO9" s="71">
        <f>(M9-L9)/100*50</f>
        <v>25.95</v>
      </c>
      <c r="AP9" s="72">
        <f>(M9-L9)/100*35</f>
        <v>18.164999999999999</v>
      </c>
      <c r="AQ9" s="73">
        <f>(M9-L9)/100*27.5</f>
        <v>14.272500000000001</v>
      </c>
      <c r="AR9" s="74">
        <f>(M9-L9)/100*AR5+AQ9</f>
        <v>14.272500000000001</v>
      </c>
      <c r="AS9" s="75">
        <f t="shared" ref="AS9:AS71" si="0">(M9-L9)/100*23.5</f>
        <v>12.1965</v>
      </c>
      <c r="AT9" s="76">
        <f>(M9-L9)/100*AT5+AS9</f>
        <v>12.1965</v>
      </c>
      <c r="AU9" s="77">
        <f>(M9-L9)/100*20.5</f>
        <v>10.6395</v>
      </c>
      <c r="AV9" s="77">
        <f>(M9-L9)/100*AV5+AU9</f>
        <v>10.6395</v>
      </c>
      <c r="AW9" s="78">
        <f>(M9-L9)/100*16.4</f>
        <v>8.5115999999999996</v>
      </c>
      <c r="AX9" s="78">
        <f>(M9-L9)/100*AX5+AW9</f>
        <v>8.5115999999999996</v>
      </c>
      <c r="AY9" s="79">
        <f>(M9-L9)/100*10</f>
        <v>5.19</v>
      </c>
      <c r="AZ9" s="80">
        <f>(M9-L9)/100*5</f>
        <v>2.5950000000000002</v>
      </c>
      <c r="BA9" s="81">
        <f>(M9-L9)/100*3</f>
        <v>1.5569999999999999</v>
      </c>
      <c r="BB9" s="82">
        <f>(M9-L9)/100*BB5</f>
        <v>0</v>
      </c>
      <c r="BC9" s="83">
        <f>(M9-L9)/100*2</f>
        <v>1.038</v>
      </c>
      <c r="BD9" s="84">
        <f>(M9-L9)/100*1</f>
        <v>0.51900000000000002</v>
      </c>
      <c r="BE9" s="85">
        <f>(M9-L9)/100*1</f>
        <v>0.51900000000000002</v>
      </c>
      <c r="BF9" s="86">
        <f>(M9-L9)/100*2</f>
        <v>1.038</v>
      </c>
      <c r="BG9" s="87">
        <f>(M9-L9)/100*3</f>
        <v>1.5569999999999999</v>
      </c>
      <c r="BH9" s="88"/>
    </row>
    <row r="10" spans="1:60" s="89" customFormat="1" ht="25.15" customHeight="1" x14ac:dyDescent="0.25">
      <c r="A10" s="50" t="s">
        <v>69</v>
      </c>
      <c r="B10" s="51">
        <v>21.2</v>
      </c>
      <c r="C10" s="51">
        <v>3.6</v>
      </c>
      <c r="D10" s="51">
        <f>Z10</f>
        <v>0</v>
      </c>
      <c r="E10" s="51">
        <f>AB10</f>
        <v>0</v>
      </c>
      <c r="F10" s="51">
        <v>12.4</v>
      </c>
      <c r="G10" s="51">
        <f>AF10</f>
        <v>0</v>
      </c>
      <c r="H10" s="51">
        <v>6</v>
      </c>
      <c r="I10" s="52">
        <f>AJ10</f>
        <v>0</v>
      </c>
      <c r="J10" s="53">
        <f>AK10</f>
        <v>0</v>
      </c>
      <c r="K10" s="52">
        <f>AL10</f>
        <v>0</v>
      </c>
      <c r="L10" s="54">
        <v>15.12</v>
      </c>
      <c r="M10" s="55">
        <f>SUM(B10:L10)</f>
        <v>58.32</v>
      </c>
      <c r="N10" s="56">
        <v>2</v>
      </c>
      <c r="O10" s="57"/>
      <c r="P10"/>
      <c r="Q10" s="108"/>
      <c r="R10" s="90"/>
      <c r="S10" s="91"/>
      <c r="T10" s="60"/>
      <c r="U10" s="61">
        <v>0</v>
      </c>
      <c r="V10" s="62">
        <f>U10*V8</f>
        <v>0</v>
      </c>
      <c r="W10" s="61">
        <v>0</v>
      </c>
      <c r="X10" s="63">
        <f>W10*X8</f>
        <v>0</v>
      </c>
      <c r="Y10" s="61">
        <v>0</v>
      </c>
      <c r="Z10" s="63">
        <f>Y10*Z8</f>
        <v>0</v>
      </c>
      <c r="AA10" s="61">
        <v>0</v>
      </c>
      <c r="AB10" s="63">
        <f>AA10*AB8</f>
        <v>0</v>
      </c>
      <c r="AC10" s="61">
        <v>0</v>
      </c>
      <c r="AD10" s="63">
        <f>AC10*AD8</f>
        <v>0</v>
      </c>
      <c r="AE10" s="61">
        <v>0</v>
      </c>
      <c r="AF10" s="63">
        <f>AE10*AF8</f>
        <v>0</v>
      </c>
      <c r="AG10" s="64">
        <f t="shared" ref="AG10:AG73" si="1">V10+X10+Z10+AB10+AD10+AF10</f>
        <v>0</v>
      </c>
      <c r="AH10" s="61">
        <v>0</v>
      </c>
      <c r="AI10" s="65">
        <f>AH10*AI8</f>
        <v>0</v>
      </c>
      <c r="AJ10" s="66">
        <v>0</v>
      </c>
      <c r="AK10" s="67">
        <v>0</v>
      </c>
      <c r="AL10" s="68">
        <v>0</v>
      </c>
      <c r="AM10" s="69">
        <v>0</v>
      </c>
      <c r="AN10" s="70"/>
      <c r="AO10" s="71">
        <f t="shared" ref="AO10:AO73" si="2">(M10-L10)/100*50</f>
        <v>21.6</v>
      </c>
      <c r="AP10" s="72">
        <f t="shared" ref="AP10:AP73" si="3">(M10-L10)/100*35</f>
        <v>15.120000000000001</v>
      </c>
      <c r="AQ10" s="73">
        <f t="shared" ref="AQ10:AQ73" si="4">(M10-L10)/100*27.5</f>
        <v>11.88</v>
      </c>
      <c r="AR10" s="74">
        <f>(M10-L10)/100*AR6+AQ10</f>
        <v>11.88</v>
      </c>
      <c r="AS10" s="75">
        <f t="shared" si="0"/>
        <v>10.152000000000001</v>
      </c>
      <c r="AT10" s="76">
        <f>(M10-L10)/100*AT6+AS10</f>
        <v>10.152000000000001</v>
      </c>
      <c r="AU10" s="77">
        <f t="shared" ref="AU10:AU73" si="5">(M10-L10)/100*20.5</f>
        <v>8.8560000000000016</v>
      </c>
      <c r="AV10" s="77">
        <f>(M10-L10)/100*AV6+AU10</f>
        <v>8.8560000000000016</v>
      </c>
      <c r="AW10" s="78">
        <f t="shared" ref="AW10:AW73" si="6">(M10-L10)/100*16.4</f>
        <v>7.0848000000000004</v>
      </c>
      <c r="AX10" s="78">
        <f>(M10-L10)/100*AX6+AW10</f>
        <v>7.0848000000000004</v>
      </c>
      <c r="AY10" s="79">
        <f t="shared" ref="AY10:AY73" si="7">(M10-L10)/100*10</f>
        <v>4.32</v>
      </c>
      <c r="AZ10" s="80">
        <f t="shared" ref="AZ10:AZ73" si="8">(M10-L10)/100*5</f>
        <v>2.16</v>
      </c>
      <c r="BA10" s="81">
        <f t="shared" ref="BA10:BA73" si="9">(M10-L10)/100*3</f>
        <v>1.2960000000000003</v>
      </c>
      <c r="BB10" s="82">
        <f>(M10-L10)/100*BB6</f>
        <v>0</v>
      </c>
      <c r="BC10" s="83">
        <f t="shared" ref="BC10:BC73" si="10">(M10-L10)/100*2</f>
        <v>0.8640000000000001</v>
      </c>
      <c r="BD10" s="84">
        <f t="shared" ref="BD10:BD73" si="11">(M10-L10)/100*1</f>
        <v>0.43200000000000005</v>
      </c>
      <c r="BE10" s="85">
        <f t="shared" ref="BE10:BE73" si="12">(M10-L10)/100*1</f>
        <v>0.43200000000000005</v>
      </c>
      <c r="BF10" s="86">
        <f t="shared" ref="BF10:BF73" si="13">(M10-L10)/100*2</f>
        <v>0.8640000000000001</v>
      </c>
      <c r="BG10" s="87">
        <f t="shared" ref="BG10:BG73" si="14">(M10-L10)/100*3</f>
        <v>1.2960000000000003</v>
      </c>
      <c r="BH10" s="88"/>
    </row>
    <row r="11" spans="1:60" s="89" customFormat="1" ht="25.15" customHeight="1" x14ac:dyDescent="0.25">
      <c r="A11" s="50" t="s">
        <v>70</v>
      </c>
      <c r="B11" s="51">
        <v>30</v>
      </c>
      <c r="C11" s="51">
        <f>X11</f>
        <v>0</v>
      </c>
      <c r="D11" s="51">
        <f>Z11</f>
        <v>0</v>
      </c>
      <c r="E11" s="51">
        <f>AB11</f>
        <v>0</v>
      </c>
      <c r="F11" s="51">
        <v>8</v>
      </c>
      <c r="G11" s="51">
        <v>1.8</v>
      </c>
      <c r="H11" s="51">
        <v>6</v>
      </c>
      <c r="I11" s="52">
        <f>AJ11</f>
        <v>0</v>
      </c>
      <c r="J11" s="53">
        <f>AK11</f>
        <v>0</v>
      </c>
      <c r="K11" s="52">
        <f>AL11</f>
        <v>0</v>
      </c>
      <c r="L11" s="54">
        <v>11.36</v>
      </c>
      <c r="M11" s="55">
        <f>SUM(B11:L11)</f>
        <v>57.16</v>
      </c>
      <c r="N11" s="56">
        <v>3</v>
      </c>
      <c r="O11" s="92"/>
      <c r="P11"/>
      <c r="Q11" s="108"/>
      <c r="R11" s="58"/>
      <c r="S11" s="91"/>
      <c r="T11" s="60"/>
      <c r="U11" s="61">
        <v>0</v>
      </c>
      <c r="V11" s="62">
        <f>U11*V8</f>
        <v>0</v>
      </c>
      <c r="W11" s="61">
        <v>0</v>
      </c>
      <c r="X11" s="63">
        <f>W11*X8</f>
        <v>0</v>
      </c>
      <c r="Y11" s="61">
        <v>0</v>
      </c>
      <c r="Z11" s="63">
        <f>Y11*Z8</f>
        <v>0</v>
      </c>
      <c r="AA11" s="61">
        <v>0</v>
      </c>
      <c r="AB11" s="63">
        <f>AA11*AB8</f>
        <v>0</v>
      </c>
      <c r="AC11" s="61">
        <v>0</v>
      </c>
      <c r="AD11" s="63">
        <f>AC11*AD8</f>
        <v>0</v>
      </c>
      <c r="AE11" s="61">
        <v>0</v>
      </c>
      <c r="AF11" s="63">
        <f>AE11*AF8</f>
        <v>0</v>
      </c>
      <c r="AG11" s="64">
        <f t="shared" si="1"/>
        <v>0</v>
      </c>
      <c r="AH11" s="61">
        <v>0</v>
      </c>
      <c r="AI11" s="65">
        <f>AH11*AI8</f>
        <v>0</v>
      </c>
      <c r="AJ11" s="66">
        <v>0</v>
      </c>
      <c r="AK11" s="67">
        <v>0</v>
      </c>
      <c r="AL11" s="68">
        <v>0</v>
      </c>
      <c r="AM11" s="69">
        <v>0</v>
      </c>
      <c r="AN11" s="70"/>
      <c r="AO11" s="71">
        <f t="shared" si="2"/>
        <v>22.9</v>
      </c>
      <c r="AP11" s="72">
        <f t="shared" si="3"/>
        <v>16.029999999999998</v>
      </c>
      <c r="AQ11" s="73">
        <f t="shared" si="4"/>
        <v>12.594999999999999</v>
      </c>
      <c r="AR11" s="74">
        <f>(M11-L11)/100*AR7+AQ11</f>
        <v>12.594999999999999</v>
      </c>
      <c r="AS11" s="75">
        <f t="shared" si="0"/>
        <v>10.763</v>
      </c>
      <c r="AT11" s="76">
        <f>(M11-L11)/100*AT7+AS11</f>
        <v>10.763</v>
      </c>
      <c r="AU11" s="77">
        <f t="shared" si="5"/>
        <v>9.3889999999999993</v>
      </c>
      <c r="AV11" s="77">
        <f>(M11-L11)/100*AV7+AU11</f>
        <v>9.3889999999999993</v>
      </c>
      <c r="AW11" s="78">
        <f t="shared" si="6"/>
        <v>7.5111999999999988</v>
      </c>
      <c r="AX11" s="78">
        <f>(M11-L11)/100*AX7+AW11</f>
        <v>7.5111999999999988</v>
      </c>
      <c r="AY11" s="79">
        <f t="shared" si="7"/>
        <v>4.58</v>
      </c>
      <c r="AZ11" s="80">
        <f t="shared" si="8"/>
        <v>2.29</v>
      </c>
      <c r="BA11" s="81">
        <f t="shared" si="9"/>
        <v>1.3739999999999999</v>
      </c>
      <c r="BB11" s="82">
        <f>(M11-L11)/100*BB7</f>
        <v>0</v>
      </c>
      <c r="BC11" s="83">
        <f t="shared" si="10"/>
        <v>0.91599999999999993</v>
      </c>
      <c r="BD11" s="84">
        <f t="shared" si="11"/>
        <v>0.45799999999999996</v>
      </c>
      <c r="BE11" s="85">
        <f t="shared" si="12"/>
        <v>0.45799999999999996</v>
      </c>
      <c r="BF11" s="86">
        <f t="shared" si="13"/>
        <v>0.91599999999999993</v>
      </c>
      <c r="BG11" s="87">
        <f t="shared" si="14"/>
        <v>1.3739999999999999</v>
      </c>
      <c r="BH11" s="88"/>
    </row>
    <row r="12" spans="1:60" s="89" customFormat="1" ht="25.15" customHeight="1" x14ac:dyDescent="0.25">
      <c r="A12" s="50" t="s">
        <v>71</v>
      </c>
      <c r="B12" s="51">
        <v>30</v>
      </c>
      <c r="C12" s="51">
        <f>X12</f>
        <v>0</v>
      </c>
      <c r="D12" s="51">
        <f>Z12</f>
        <v>0</v>
      </c>
      <c r="E12" s="51">
        <f>AB12</f>
        <v>0</v>
      </c>
      <c r="F12" s="51">
        <f>AD12</f>
        <v>0</v>
      </c>
      <c r="G12" s="51">
        <v>1.8</v>
      </c>
      <c r="H12" s="51">
        <v>1.4</v>
      </c>
      <c r="I12" s="52">
        <v>4</v>
      </c>
      <c r="J12" s="53">
        <f>AK12</f>
        <v>0</v>
      </c>
      <c r="K12" s="52">
        <f>AL12</f>
        <v>0</v>
      </c>
      <c r="L12" s="54">
        <v>13.02</v>
      </c>
      <c r="M12" s="55">
        <f>SUM(B12:L12)</f>
        <v>50.22</v>
      </c>
      <c r="N12" s="56">
        <v>4</v>
      </c>
      <c r="O12" s="92"/>
      <c r="P12"/>
      <c r="Q12" s="108"/>
      <c r="R12" s="93"/>
      <c r="S12" s="94"/>
      <c r="T12" s="60"/>
      <c r="U12" s="61">
        <v>0</v>
      </c>
      <c r="V12" s="62">
        <f>U12*V8</f>
        <v>0</v>
      </c>
      <c r="W12" s="61">
        <v>0</v>
      </c>
      <c r="X12" s="63">
        <f>W12*X8</f>
        <v>0</v>
      </c>
      <c r="Y12" s="61">
        <v>0</v>
      </c>
      <c r="Z12" s="63">
        <f>Y12*Z8</f>
        <v>0</v>
      </c>
      <c r="AA12" s="61">
        <v>0</v>
      </c>
      <c r="AB12" s="63">
        <f>AA12*AB8</f>
        <v>0</v>
      </c>
      <c r="AC12" s="61">
        <v>0</v>
      </c>
      <c r="AD12" s="63">
        <f>AC12*AD8</f>
        <v>0</v>
      </c>
      <c r="AE12" s="61">
        <v>0</v>
      </c>
      <c r="AF12" s="63">
        <f>AE12*AF8</f>
        <v>0</v>
      </c>
      <c r="AG12" s="64">
        <f t="shared" si="1"/>
        <v>0</v>
      </c>
      <c r="AH12" s="61">
        <v>0</v>
      </c>
      <c r="AI12" s="65">
        <f>AH12*AI8</f>
        <v>0</v>
      </c>
      <c r="AJ12" s="66">
        <v>0</v>
      </c>
      <c r="AK12" s="67">
        <v>0</v>
      </c>
      <c r="AL12" s="68">
        <v>0</v>
      </c>
      <c r="AM12" s="69">
        <v>0</v>
      </c>
      <c r="AN12" s="70"/>
      <c r="AO12" s="71">
        <f t="shared" si="2"/>
        <v>18.600000000000001</v>
      </c>
      <c r="AP12" s="72">
        <f t="shared" si="3"/>
        <v>13.020000000000001</v>
      </c>
      <c r="AQ12" s="73">
        <f t="shared" si="4"/>
        <v>10.230000000000002</v>
      </c>
      <c r="AR12" s="74">
        <f>(M12-L12)/100*AR8+AQ12</f>
        <v>10.230000000000002</v>
      </c>
      <c r="AS12" s="75">
        <f t="shared" si="0"/>
        <v>8.7420000000000009</v>
      </c>
      <c r="AT12" s="76">
        <f>(M12-L12)/100*AT8+AS12</f>
        <v>8.7420000000000009</v>
      </c>
      <c r="AU12" s="77">
        <f t="shared" si="5"/>
        <v>7.6260000000000012</v>
      </c>
      <c r="AV12" s="77">
        <f>(M12-L12)/100*AV8+AU12</f>
        <v>7.6260000000000012</v>
      </c>
      <c r="AW12" s="78">
        <f t="shared" si="6"/>
        <v>6.1008000000000004</v>
      </c>
      <c r="AX12" s="78">
        <f>(M12-L12)/100*AX8+AW12</f>
        <v>6.1008000000000004</v>
      </c>
      <c r="AY12" s="79">
        <f t="shared" si="7"/>
        <v>3.7200000000000006</v>
      </c>
      <c r="AZ12" s="80">
        <f t="shared" si="8"/>
        <v>1.8600000000000003</v>
      </c>
      <c r="BA12" s="81">
        <f t="shared" si="9"/>
        <v>1.1160000000000001</v>
      </c>
      <c r="BB12" s="82">
        <f>(M12-L12)/100*BB8</f>
        <v>0</v>
      </c>
      <c r="BC12" s="83">
        <f t="shared" si="10"/>
        <v>0.74400000000000011</v>
      </c>
      <c r="BD12" s="84">
        <f t="shared" si="11"/>
        <v>0.37200000000000005</v>
      </c>
      <c r="BE12" s="85">
        <f t="shared" si="12"/>
        <v>0.37200000000000005</v>
      </c>
      <c r="BF12" s="86">
        <f t="shared" si="13"/>
        <v>0.74400000000000011</v>
      </c>
      <c r="BG12" s="87">
        <f t="shared" si="14"/>
        <v>1.1160000000000001</v>
      </c>
      <c r="BH12" s="88"/>
    </row>
    <row r="13" spans="1:60" s="89" customFormat="1" ht="25.15" customHeight="1" x14ac:dyDescent="0.25">
      <c r="A13" s="50" t="s">
        <v>72</v>
      </c>
      <c r="B13" s="51">
        <v>29.6</v>
      </c>
      <c r="C13" s="51">
        <f>X13</f>
        <v>0</v>
      </c>
      <c r="D13" s="51">
        <f>Z13</f>
        <v>0</v>
      </c>
      <c r="E13" s="51">
        <f>AB13</f>
        <v>0</v>
      </c>
      <c r="F13" s="51">
        <f>AD13</f>
        <v>0</v>
      </c>
      <c r="G13" s="51">
        <v>1.8</v>
      </c>
      <c r="H13" s="51">
        <v>6</v>
      </c>
      <c r="I13" s="52">
        <v>4</v>
      </c>
      <c r="J13" s="53">
        <f>AK13</f>
        <v>0</v>
      </c>
      <c r="K13" s="52">
        <f>AL13</f>
        <v>0</v>
      </c>
      <c r="L13" s="54">
        <v>8.48</v>
      </c>
      <c r="M13" s="55">
        <f>SUM(B13:L13)</f>
        <v>49.88000000000001</v>
      </c>
      <c r="N13" s="56">
        <v>5</v>
      </c>
      <c r="O13" s="92"/>
      <c r="P13"/>
      <c r="Q13" s="108"/>
      <c r="R13" s="58"/>
      <c r="S13" s="91"/>
      <c r="T13" s="60"/>
      <c r="U13" s="61">
        <v>0</v>
      </c>
      <c r="V13" s="62">
        <f>U13*V8</f>
        <v>0</v>
      </c>
      <c r="W13" s="61">
        <v>0</v>
      </c>
      <c r="X13" s="63">
        <f>W13*X8</f>
        <v>0</v>
      </c>
      <c r="Y13" s="61">
        <v>0</v>
      </c>
      <c r="Z13" s="63">
        <f>Y13*Z8</f>
        <v>0</v>
      </c>
      <c r="AA13" s="61">
        <v>0</v>
      </c>
      <c r="AB13" s="63">
        <f>AA13*AB8</f>
        <v>0</v>
      </c>
      <c r="AC13" s="61">
        <v>0</v>
      </c>
      <c r="AD13" s="63">
        <f>AC13*AD8</f>
        <v>0</v>
      </c>
      <c r="AE13" s="61">
        <v>0</v>
      </c>
      <c r="AF13" s="63">
        <f>AE13*AF8</f>
        <v>0</v>
      </c>
      <c r="AG13" s="64">
        <f t="shared" si="1"/>
        <v>0</v>
      </c>
      <c r="AH13" s="61">
        <v>0</v>
      </c>
      <c r="AI13" s="65">
        <f>AH13*AI8</f>
        <v>0</v>
      </c>
      <c r="AJ13" s="66">
        <v>0</v>
      </c>
      <c r="AK13" s="67">
        <v>0</v>
      </c>
      <c r="AL13" s="68">
        <v>0</v>
      </c>
      <c r="AM13" s="69">
        <v>0</v>
      </c>
      <c r="AN13" s="70"/>
      <c r="AO13" s="71">
        <f t="shared" si="2"/>
        <v>20.700000000000003</v>
      </c>
      <c r="AP13" s="72">
        <f t="shared" si="3"/>
        <v>14.490000000000002</v>
      </c>
      <c r="AQ13" s="73">
        <f t="shared" si="4"/>
        <v>11.385000000000002</v>
      </c>
      <c r="AR13" s="74">
        <f t="shared" ref="AR13:AR16" si="15">(M13-L13)/100*AR9+AQ13</f>
        <v>17.293815000000002</v>
      </c>
      <c r="AS13" s="75">
        <f t="shared" si="0"/>
        <v>9.729000000000001</v>
      </c>
      <c r="AT13" s="76">
        <f t="shared" ref="AT13:AT16" si="16">(M13-L13)/100*AT9+AS13</f>
        <v>14.778351000000001</v>
      </c>
      <c r="AU13" s="77">
        <f t="shared" si="5"/>
        <v>8.4870000000000001</v>
      </c>
      <c r="AV13" s="77">
        <f t="shared" ref="AV13:AV16" si="17">(M13-L13)/100*AV9+AU13</f>
        <v>12.891753000000001</v>
      </c>
      <c r="AW13" s="78">
        <f t="shared" si="6"/>
        <v>6.7896000000000001</v>
      </c>
      <c r="AX13" s="78">
        <f t="shared" ref="AX13:AX16" si="18">(M13-L13)/100*AX9+AW13</f>
        <v>10.313402400000001</v>
      </c>
      <c r="AY13" s="79">
        <f t="shared" si="7"/>
        <v>4.1400000000000006</v>
      </c>
      <c r="AZ13" s="80">
        <f t="shared" si="8"/>
        <v>2.0700000000000003</v>
      </c>
      <c r="BA13" s="81">
        <f t="shared" si="9"/>
        <v>1.242</v>
      </c>
      <c r="BB13" s="82">
        <f t="shared" ref="BB13:BB16" si="19">(M13-L13)/100*BB9</f>
        <v>0</v>
      </c>
      <c r="BC13" s="83">
        <f t="shared" si="10"/>
        <v>0.82800000000000007</v>
      </c>
      <c r="BD13" s="84">
        <f t="shared" si="11"/>
        <v>0.41400000000000003</v>
      </c>
      <c r="BE13" s="85">
        <f t="shared" si="12"/>
        <v>0.41400000000000003</v>
      </c>
      <c r="BF13" s="86">
        <f t="shared" si="13"/>
        <v>0.82800000000000007</v>
      </c>
      <c r="BG13" s="87">
        <f t="shared" si="14"/>
        <v>1.242</v>
      </c>
      <c r="BH13" s="88"/>
    </row>
    <row r="14" spans="1:60" s="89" customFormat="1" ht="25.15" customHeight="1" x14ac:dyDescent="0.25">
      <c r="A14" s="50" t="s">
        <v>73</v>
      </c>
      <c r="B14" s="51">
        <v>30</v>
      </c>
      <c r="C14" s="51">
        <f>X14</f>
        <v>0</v>
      </c>
      <c r="D14" s="51">
        <f>Z14</f>
        <v>0</v>
      </c>
      <c r="E14" s="51">
        <f>AB14</f>
        <v>0</v>
      </c>
      <c r="F14" s="51">
        <f>AD14</f>
        <v>0</v>
      </c>
      <c r="G14" s="51">
        <v>1.2</v>
      </c>
      <c r="H14" s="51">
        <v>6</v>
      </c>
      <c r="I14" s="52">
        <v>4</v>
      </c>
      <c r="J14" s="53">
        <f>AK14</f>
        <v>0</v>
      </c>
      <c r="K14" s="52">
        <f>AL14</f>
        <v>0</v>
      </c>
      <c r="L14" s="54">
        <v>8.44</v>
      </c>
      <c r="M14" s="55">
        <f>SUM(B14:L14)</f>
        <v>49.64</v>
      </c>
      <c r="N14" s="56">
        <v>6</v>
      </c>
      <c r="O14" s="92"/>
      <c r="P14"/>
      <c r="Q14" s="108"/>
      <c r="R14" s="58"/>
      <c r="S14" s="91"/>
      <c r="T14" s="60"/>
      <c r="U14" s="61">
        <v>0</v>
      </c>
      <c r="V14" s="62">
        <f>U14*V9</f>
        <v>0</v>
      </c>
      <c r="W14" s="61">
        <v>0</v>
      </c>
      <c r="X14" s="63">
        <f>W14*X9</f>
        <v>0</v>
      </c>
      <c r="Y14" s="61">
        <v>0</v>
      </c>
      <c r="Z14" s="63">
        <f>Y14*Z9</f>
        <v>0</v>
      </c>
      <c r="AA14" s="61">
        <v>0</v>
      </c>
      <c r="AB14" s="63">
        <f>AA14*AB9</f>
        <v>0</v>
      </c>
      <c r="AC14" s="61">
        <v>0</v>
      </c>
      <c r="AD14" s="63">
        <f>AC14*AD9</f>
        <v>0</v>
      </c>
      <c r="AE14" s="61">
        <v>0</v>
      </c>
      <c r="AF14" s="63">
        <f>AE14*AF9</f>
        <v>0</v>
      </c>
      <c r="AG14" s="64">
        <f t="shared" si="1"/>
        <v>0</v>
      </c>
      <c r="AH14" s="61">
        <v>0</v>
      </c>
      <c r="AI14" s="65">
        <f>AH14*AI9</f>
        <v>0</v>
      </c>
      <c r="AJ14" s="66">
        <v>0</v>
      </c>
      <c r="AK14" s="67">
        <v>0</v>
      </c>
      <c r="AL14" s="68">
        <v>0</v>
      </c>
      <c r="AM14" s="69">
        <v>0</v>
      </c>
      <c r="AN14" s="70"/>
      <c r="AO14" s="71">
        <f t="shared" si="2"/>
        <v>20.6</v>
      </c>
      <c r="AP14" s="72">
        <f t="shared" si="3"/>
        <v>14.420000000000002</v>
      </c>
      <c r="AQ14" s="73">
        <f t="shared" si="4"/>
        <v>11.33</v>
      </c>
      <c r="AR14" s="74">
        <f t="shared" si="15"/>
        <v>16.22456</v>
      </c>
      <c r="AS14" s="75">
        <f t="shared" si="0"/>
        <v>9.6820000000000004</v>
      </c>
      <c r="AT14" s="76">
        <f t="shared" si="16"/>
        <v>13.864624000000001</v>
      </c>
      <c r="AU14" s="77">
        <f t="shared" si="5"/>
        <v>8.4460000000000015</v>
      </c>
      <c r="AV14" s="77">
        <f t="shared" si="17"/>
        <v>12.094672000000003</v>
      </c>
      <c r="AW14" s="78">
        <f t="shared" si="6"/>
        <v>6.7568000000000001</v>
      </c>
      <c r="AX14" s="78">
        <f t="shared" si="18"/>
        <v>9.6757376000000015</v>
      </c>
      <c r="AY14" s="79">
        <f t="shared" si="7"/>
        <v>4.12</v>
      </c>
      <c r="AZ14" s="80">
        <f t="shared" si="8"/>
        <v>2.06</v>
      </c>
      <c r="BA14" s="81">
        <f t="shared" si="9"/>
        <v>1.2360000000000002</v>
      </c>
      <c r="BB14" s="82">
        <f t="shared" si="19"/>
        <v>0</v>
      </c>
      <c r="BC14" s="83">
        <f t="shared" si="10"/>
        <v>0.82400000000000007</v>
      </c>
      <c r="BD14" s="84">
        <f t="shared" si="11"/>
        <v>0.41200000000000003</v>
      </c>
      <c r="BE14" s="85">
        <f t="shared" si="12"/>
        <v>0.41200000000000003</v>
      </c>
      <c r="BF14" s="86">
        <f t="shared" si="13"/>
        <v>0.82400000000000007</v>
      </c>
      <c r="BG14" s="87">
        <f t="shared" si="14"/>
        <v>1.2360000000000002</v>
      </c>
      <c r="BH14" s="88"/>
    </row>
    <row r="15" spans="1:60" s="89" customFormat="1" ht="25.15" customHeight="1" x14ac:dyDescent="0.25">
      <c r="A15" s="50" t="s">
        <v>74</v>
      </c>
      <c r="B15" s="51">
        <v>30</v>
      </c>
      <c r="C15" s="51">
        <f>X15</f>
        <v>0</v>
      </c>
      <c r="D15" s="51">
        <f>Z15</f>
        <v>0</v>
      </c>
      <c r="E15" s="51">
        <f>AB15</f>
        <v>0</v>
      </c>
      <c r="F15" s="51">
        <f>AD15</f>
        <v>0</v>
      </c>
      <c r="G15" s="51">
        <f>AF15</f>
        <v>0</v>
      </c>
      <c r="H15" s="51">
        <v>6</v>
      </c>
      <c r="I15" s="52">
        <v>4</v>
      </c>
      <c r="J15" s="53">
        <f>AK15</f>
        <v>0</v>
      </c>
      <c r="K15" s="52">
        <f>AL15</f>
        <v>0</v>
      </c>
      <c r="L15" s="54">
        <v>8.6</v>
      </c>
      <c r="M15" s="55">
        <f>SUM(B15:L15)</f>
        <v>48.6</v>
      </c>
      <c r="N15" s="56">
        <v>7</v>
      </c>
      <c r="O15" s="92"/>
      <c r="P15"/>
      <c r="Q15" s="108"/>
      <c r="R15" s="58"/>
      <c r="S15" s="91"/>
      <c r="T15" s="60"/>
      <c r="U15" s="61">
        <v>0</v>
      </c>
      <c r="V15" s="62">
        <f>U15*V8</f>
        <v>0</v>
      </c>
      <c r="W15" s="61">
        <v>0</v>
      </c>
      <c r="X15" s="63">
        <f>W15*X8</f>
        <v>0</v>
      </c>
      <c r="Y15" s="61">
        <v>0</v>
      </c>
      <c r="Z15" s="63">
        <f>Y15*Z8</f>
        <v>0</v>
      </c>
      <c r="AA15" s="61">
        <v>0</v>
      </c>
      <c r="AB15" s="63">
        <f>AA15*AB8</f>
        <v>0</v>
      </c>
      <c r="AC15" s="61">
        <v>0</v>
      </c>
      <c r="AD15" s="63">
        <f>AC15*AD8</f>
        <v>0</v>
      </c>
      <c r="AE15" s="61">
        <v>0</v>
      </c>
      <c r="AF15" s="63">
        <f>AE15*AF8</f>
        <v>0</v>
      </c>
      <c r="AG15" s="64">
        <f t="shared" si="1"/>
        <v>0</v>
      </c>
      <c r="AH15" s="61">
        <v>0</v>
      </c>
      <c r="AI15" s="65">
        <f>AH15*AI8</f>
        <v>0</v>
      </c>
      <c r="AJ15" s="66">
        <v>0</v>
      </c>
      <c r="AK15" s="67">
        <v>0</v>
      </c>
      <c r="AL15" s="68">
        <v>0</v>
      </c>
      <c r="AM15" s="69">
        <v>0</v>
      </c>
      <c r="AN15" s="70"/>
      <c r="AO15" s="71">
        <f t="shared" si="2"/>
        <v>20</v>
      </c>
      <c r="AP15" s="72">
        <f t="shared" si="3"/>
        <v>14</v>
      </c>
      <c r="AQ15" s="73">
        <f t="shared" si="4"/>
        <v>11</v>
      </c>
      <c r="AR15" s="74">
        <f t="shared" si="15"/>
        <v>16.038</v>
      </c>
      <c r="AS15" s="75">
        <f t="shared" si="0"/>
        <v>9.4</v>
      </c>
      <c r="AT15" s="76">
        <f t="shared" si="16"/>
        <v>13.705200000000001</v>
      </c>
      <c r="AU15" s="77">
        <f t="shared" si="5"/>
        <v>8.2000000000000011</v>
      </c>
      <c r="AV15" s="77">
        <f t="shared" si="17"/>
        <v>11.9556</v>
      </c>
      <c r="AW15" s="78">
        <f t="shared" si="6"/>
        <v>6.56</v>
      </c>
      <c r="AX15" s="78">
        <f t="shared" si="18"/>
        <v>9.5644799999999996</v>
      </c>
      <c r="AY15" s="79">
        <f t="shared" si="7"/>
        <v>4</v>
      </c>
      <c r="AZ15" s="80">
        <f t="shared" si="8"/>
        <v>2</v>
      </c>
      <c r="BA15" s="81">
        <f t="shared" si="9"/>
        <v>1.2000000000000002</v>
      </c>
      <c r="BB15" s="82">
        <f t="shared" si="19"/>
        <v>0</v>
      </c>
      <c r="BC15" s="83">
        <f t="shared" si="10"/>
        <v>0.8</v>
      </c>
      <c r="BD15" s="84">
        <f t="shared" si="11"/>
        <v>0.4</v>
      </c>
      <c r="BE15" s="85">
        <f t="shared" si="12"/>
        <v>0.4</v>
      </c>
      <c r="BF15" s="86">
        <f t="shared" si="13"/>
        <v>0.8</v>
      </c>
      <c r="BG15" s="87">
        <f t="shared" si="14"/>
        <v>1.2000000000000002</v>
      </c>
      <c r="BH15" s="88"/>
    </row>
    <row r="16" spans="1:60" s="89" customFormat="1" ht="25.15" customHeight="1" x14ac:dyDescent="0.25">
      <c r="A16" s="50" t="s">
        <v>75</v>
      </c>
      <c r="B16" s="51">
        <v>30</v>
      </c>
      <c r="C16" s="51">
        <f>X16</f>
        <v>0</v>
      </c>
      <c r="D16" s="51">
        <f>Z16</f>
        <v>0</v>
      </c>
      <c r="E16" s="51">
        <f>AB16</f>
        <v>0</v>
      </c>
      <c r="F16" s="51">
        <f>AD16</f>
        <v>0</v>
      </c>
      <c r="G16" s="51">
        <f>AF16</f>
        <v>0</v>
      </c>
      <c r="H16" s="51">
        <v>4.7</v>
      </c>
      <c r="I16" s="52">
        <v>4</v>
      </c>
      <c r="J16" s="53">
        <f>AK16</f>
        <v>0</v>
      </c>
      <c r="K16" s="52">
        <f>AL16</f>
        <v>0</v>
      </c>
      <c r="L16" s="54">
        <v>9.48</v>
      </c>
      <c r="M16" s="55">
        <f>SUM(B16:L16)</f>
        <v>48.180000000000007</v>
      </c>
      <c r="N16" s="56">
        <v>8</v>
      </c>
      <c r="O16" s="92"/>
      <c r="P16"/>
      <c r="Q16" s="2"/>
      <c r="R16" s="58"/>
      <c r="S16" s="91"/>
      <c r="T16" s="60"/>
      <c r="U16" s="61">
        <v>0</v>
      </c>
      <c r="V16" s="62">
        <f>U16*V8</f>
        <v>0</v>
      </c>
      <c r="W16" s="61">
        <v>0</v>
      </c>
      <c r="X16" s="63">
        <f>W16*X8</f>
        <v>0</v>
      </c>
      <c r="Y16" s="61">
        <v>0</v>
      </c>
      <c r="Z16" s="63">
        <f>Y16*Z8</f>
        <v>0</v>
      </c>
      <c r="AA16" s="61">
        <v>0</v>
      </c>
      <c r="AB16" s="63">
        <f>AA16*AB8</f>
        <v>0</v>
      </c>
      <c r="AC16" s="61">
        <v>0</v>
      </c>
      <c r="AD16" s="63">
        <f>AC16*AD8</f>
        <v>0</v>
      </c>
      <c r="AE16" s="61">
        <v>0</v>
      </c>
      <c r="AF16" s="63">
        <f>AE16*AF8</f>
        <v>0</v>
      </c>
      <c r="AG16" s="64">
        <f t="shared" si="1"/>
        <v>0</v>
      </c>
      <c r="AH16" s="61">
        <v>0</v>
      </c>
      <c r="AI16" s="65">
        <f>AH16*AI8</f>
        <v>0</v>
      </c>
      <c r="AJ16" s="66">
        <v>0</v>
      </c>
      <c r="AK16" s="67">
        <v>0</v>
      </c>
      <c r="AL16" s="68">
        <v>0</v>
      </c>
      <c r="AM16" s="69">
        <v>0</v>
      </c>
      <c r="AN16" s="70"/>
      <c r="AO16" s="71">
        <f t="shared" si="2"/>
        <v>19.350000000000001</v>
      </c>
      <c r="AP16" s="72">
        <f t="shared" si="3"/>
        <v>13.545</v>
      </c>
      <c r="AQ16" s="73">
        <f t="shared" si="4"/>
        <v>10.6425</v>
      </c>
      <c r="AR16" s="74">
        <f t="shared" si="15"/>
        <v>14.601510000000001</v>
      </c>
      <c r="AS16" s="75">
        <f t="shared" si="0"/>
        <v>9.0945</v>
      </c>
      <c r="AT16" s="76">
        <f t="shared" si="16"/>
        <v>12.477654000000001</v>
      </c>
      <c r="AU16" s="77">
        <f t="shared" si="5"/>
        <v>7.9335000000000004</v>
      </c>
      <c r="AV16" s="77">
        <f t="shared" si="17"/>
        <v>10.884762000000002</v>
      </c>
      <c r="AW16" s="78">
        <f t="shared" si="6"/>
        <v>6.3468</v>
      </c>
      <c r="AX16" s="78">
        <f t="shared" si="18"/>
        <v>8.7078096000000009</v>
      </c>
      <c r="AY16" s="79">
        <f t="shared" si="7"/>
        <v>3.87</v>
      </c>
      <c r="AZ16" s="80">
        <f t="shared" si="8"/>
        <v>1.9350000000000001</v>
      </c>
      <c r="BA16" s="81">
        <f t="shared" si="9"/>
        <v>1.161</v>
      </c>
      <c r="BB16" s="82">
        <f t="shared" si="19"/>
        <v>0</v>
      </c>
      <c r="BC16" s="83">
        <f t="shared" si="10"/>
        <v>0.77400000000000002</v>
      </c>
      <c r="BD16" s="84">
        <f t="shared" si="11"/>
        <v>0.38700000000000001</v>
      </c>
      <c r="BE16" s="85">
        <f t="shared" si="12"/>
        <v>0.38700000000000001</v>
      </c>
      <c r="BF16" s="86">
        <f t="shared" si="13"/>
        <v>0.77400000000000002</v>
      </c>
      <c r="BG16" s="87">
        <f t="shared" si="14"/>
        <v>1.161</v>
      </c>
      <c r="BH16" s="88"/>
    </row>
    <row r="17" spans="1:60" s="89" customFormat="1" ht="25.15" customHeight="1" x14ac:dyDescent="0.25">
      <c r="A17" s="50" t="s">
        <v>76</v>
      </c>
      <c r="B17" s="51">
        <v>29.6</v>
      </c>
      <c r="C17" s="51">
        <v>0</v>
      </c>
      <c r="D17" s="51">
        <v>0</v>
      </c>
      <c r="E17" s="51">
        <v>0</v>
      </c>
      <c r="F17" s="51">
        <v>0</v>
      </c>
      <c r="G17" s="51">
        <v>0</v>
      </c>
      <c r="H17" s="51">
        <v>6</v>
      </c>
      <c r="I17" s="52">
        <v>4</v>
      </c>
      <c r="J17" s="53">
        <f>AK17</f>
        <v>0</v>
      </c>
      <c r="K17" s="52">
        <f>AL17</f>
        <v>0</v>
      </c>
      <c r="L17" s="54">
        <v>8.51</v>
      </c>
      <c r="M17" s="55">
        <f>SUM(B17:L17)</f>
        <v>48.11</v>
      </c>
      <c r="N17" s="56">
        <v>9</v>
      </c>
      <c r="O17" s="92"/>
      <c r="P17"/>
      <c r="Q17" s="2"/>
      <c r="R17" s="58"/>
      <c r="S17" s="91"/>
      <c r="T17" s="60"/>
      <c r="U17" s="61">
        <v>-54</v>
      </c>
      <c r="V17" s="62" t="e">
        <f t="shared" ref="V17" si="20">U17*#REF!</f>
        <v>#REF!</v>
      </c>
      <c r="W17" s="61">
        <v>-54</v>
      </c>
      <c r="X17" s="63" t="e">
        <f t="shared" ref="X17" si="21">W17*#REF!</f>
        <v>#REF!</v>
      </c>
      <c r="Y17" s="61">
        <v>-54</v>
      </c>
      <c r="Z17" s="63" t="e">
        <f t="shared" ref="Z17" si="22">Y17*#REF!</f>
        <v>#REF!</v>
      </c>
      <c r="AA17" s="61">
        <v>-54</v>
      </c>
      <c r="AB17" s="63" t="e">
        <f t="shared" ref="AB17" si="23">AA17*#REF!</f>
        <v>#REF!</v>
      </c>
      <c r="AC17" s="61">
        <v>-54</v>
      </c>
      <c r="AD17" s="63" t="e">
        <f t="shared" ref="AD17" si="24">AC17*#REF!</f>
        <v>#REF!</v>
      </c>
      <c r="AE17" s="61">
        <v>-54</v>
      </c>
      <c r="AF17" s="63" t="e">
        <f t="shared" ref="AF17" si="25">AE17*#REF!</f>
        <v>#REF!</v>
      </c>
      <c r="AG17" s="64" t="e">
        <f t="shared" si="1"/>
        <v>#REF!</v>
      </c>
      <c r="AH17" s="61">
        <v>-54</v>
      </c>
      <c r="AI17" s="65" t="e">
        <f t="shared" ref="AI17" si="26">AH17*#REF!</f>
        <v>#REF!</v>
      </c>
      <c r="AJ17" s="66">
        <v>0</v>
      </c>
      <c r="AK17" s="67">
        <v>0</v>
      </c>
      <c r="AL17" s="68">
        <v>0</v>
      </c>
      <c r="AM17" s="69">
        <v>0</v>
      </c>
      <c r="AN17" s="70"/>
      <c r="AO17" s="71">
        <f t="shared" si="2"/>
        <v>19.8</v>
      </c>
      <c r="AP17" s="72">
        <f t="shared" si="3"/>
        <v>13.860000000000001</v>
      </c>
      <c r="AQ17" s="73">
        <f t="shared" si="4"/>
        <v>10.89</v>
      </c>
      <c r="AR17" s="74" t="e">
        <f>(M17-L17)/100*#REF!+AQ17</f>
        <v>#REF!</v>
      </c>
      <c r="AS17" s="75">
        <f t="shared" si="0"/>
        <v>9.3060000000000009</v>
      </c>
      <c r="AT17" s="76" t="e">
        <f>(M17-L17)/100*#REF!+AS17</f>
        <v>#REF!</v>
      </c>
      <c r="AU17" s="77">
        <f t="shared" si="5"/>
        <v>8.1180000000000003</v>
      </c>
      <c r="AV17" s="77" t="e">
        <f>(M17-L17)/100*#REF!+AU17</f>
        <v>#REF!</v>
      </c>
      <c r="AW17" s="78">
        <f t="shared" si="6"/>
        <v>6.4943999999999997</v>
      </c>
      <c r="AX17" s="78" t="e">
        <f>(M17-L17)/100*#REF!+AW17</f>
        <v>#REF!</v>
      </c>
      <c r="AY17" s="79">
        <f t="shared" si="7"/>
        <v>3.96</v>
      </c>
      <c r="AZ17" s="80">
        <f t="shared" si="8"/>
        <v>1.98</v>
      </c>
      <c r="BA17" s="81">
        <f t="shared" si="9"/>
        <v>1.1880000000000002</v>
      </c>
      <c r="BB17" s="82" t="e">
        <f>(M17-L17)/100*#REF!</f>
        <v>#REF!</v>
      </c>
      <c r="BC17" s="83">
        <f t="shared" si="10"/>
        <v>0.79200000000000004</v>
      </c>
      <c r="BD17" s="84">
        <f t="shared" si="11"/>
        <v>0.39600000000000002</v>
      </c>
      <c r="BE17" s="85">
        <f t="shared" si="12"/>
        <v>0.39600000000000002</v>
      </c>
      <c r="BF17" s="86">
        <f t="shared" si="13"/>
        <v>0.79200000000000004</v>
      </c>
      <c r="BG17" s="87">
        <f t="shared" si="14"/>
        <v>1.1880000000000002</v>
      </c>
      <c r="BH17" s="88"/>
    </row>
    <row r="18" spans="1:60" s="89" customFormat="1" ht="25.15" customHeight="1" x14ac:dyDescent="0.25">
      <c r="A18" s="50" t="s">
        <v>77</v>
      </c>
      <c r="B18" s="51">
        <v>30</v>
      </c>
      <c r="C18" s="51">
        <v>0</v>
      </c>
      <c r="D18" s="51">
        <v>0</v>
      </c>
      <c r="E18" s="51">
        <v>0</v>
      </c>
      <c r="F18" s="51">
        <v>0</v>
      </c>
      <c r="G18" s="51">
        <v>1.8</v>
      </c>
      <c r="H18" s="51">
        <v>2.4</v>
      </c>
      <c r="I18" s="52">
        <v>4</v>
      </c>
      <c r="J18" s="53">
        <f>AK18</f>
        <v>0</v>
      </c>
      <c r="K18" s="52">
        <f>AL18</f>
        <v>0</v>
      </c>
      <c r="L18" s="54">
        <v>9.32</v>
      </c>
      <c r="M18" s="55">
        <f>SUM(B18:L18)</f>
        <v>47.52</v>
      </c>
      <c r="N18" s="56">
        <v>10</v>
      </c>
      <c r="O18" s="92"/>
      <c r="P18"/>
      <c r="Q18" s="2"/>
      <c r="R18" s="58"/>
      <c r="S18" s="91"/>
      <c r="T18" s="60"/>
      <c r="U18" s="61">
        <v>-53</v>
      </c>
      <c r="V18" s="62" t="e">
        <f t="shared" ref="V18" si="27">U18*#REF!</f>
        <v>#REF!</v>
      </c>
      <c r="W18" s="61">
        <v>-53</v>
      </c>
      <c r="X18" s="63" t="e">
        <f t="shared" ref="X18" si="28">W18*#REF!</f>
        <v>#REF!</v>
      </c>
      <c r="Y18" s="61">
        <v>-53</v>
      </c>
      <c r="Z18" s="63" t="e">
        <f t="shared" ref="Z18" si="29">Y18*#REF!</f>
        <v>#REF!</v>
      </c>
      <c r="AA18" s="61">
        <v>-53</v>
      </c>
      <c r="AB18" s="63" t="e">
        <f t="shared" ref="AB18" si="30">AA18*#REF!</f>
        <v>#REF!</v>
      </c>
      <c r="AC18" s="61">
        <v>-53</v>
      </c>
      <c r="AD18" s="63" t="e">
        <f t="shared" ref="AD18" si="31">AC18*#REF!</f>
        <v>#REF!</v>
      </c>
      <c r="AE18" s="61">
        <v>-53</v>
      </c>
      <c r="AF18" s="63" t="e">
        <f t="shared" ref="AF18" si="32">AE18*#REF!</f>
        <v>#REF!</v>
      </c>
      <c r="AG18" s="64" t="e">
        <f t="shared" si="1"/>
        <v>#REF!</v>
      </c>
      <c r="AH18" s="61">
        <v>-53</v>
      </c>
      <c r="AI18" s="65" t="e">
        <f t="shared" ref="AI18" si="33">AH18*#REF!</f>
        <v>#REF!</v>
      </c>
      <c r="AJ18" s="66">
        <v>0</v>
      </c>
      <c r="AK18" s="67">
        <v>0</v>
      </c>
      <c r="AL18" s="68">
        <v>0</v>
      </c>
      <c r="AM18" s="69">
        <v>0</v>
      </c>
      <c r="AN18" s="70"/>
      <c r="AO18" s="71">
        <f t="shared" si="2"/>
        <v>19.100000000000001</v>
      </c>
      <c r="AP18" s="72">
        <f t="shared" si="3"/>
        <v>13.370000000000001</v>
      </c>
      <c r="AQ18" s="73">
        <f t="shared" si="4"/>
        <v>10.505000000000001</v>
      </c>
      <c r="AR18" s="74" t="e">
        <f>(M18-L18)/100*#REF!+AQ18</f>
        <v>#REF!</v>
      </c>
      <c r="AS18" s="75">
        <f t="shared" si="0"/>
        <v>8.9770000000000003</v>
      </c>
      <c r="AT18" s="76" t="e">
        <f>(M18-L18)/100*#REF!+AS18</f>
        <v>#REF!</v>
      </c>
      <c r="AU18" s="77">
        <f t="shared" si="5"/>
        <v>7.8310000000000004</v>
      </c>
      <c r="AV18" s="77" t="e">
        <f>(M18-L18)/100*#REF!+AU18</f>
        <v>#REF!</v>
      </c>
      <c r="AW18" s="78">
        <f t="shared" si="6"/>
        <v>6.2647999999999993</v>
      </c>
      <c r="AX18" s="78" t="e">
        <f>(M18-L18)/100*#REF!+AW18</f>
        <v>#REF!</v>
      </c>
      <c r="AY18" s="79">
        <f t="shared" si="7"/>
        <v>3.8200000000000003</v>
      </c>
      <c r="AZ18" s="80">
        <f t="shared" si="8"/>
        <v>1.9100000000000001</v>
      </c>
      <c r="BA18" s="81">
        <f t="shared" si="9"/>
        <v>1.1459999999999999</v>
      </c>
      <c r="BB18" s="82" t="e">
        <f>(M18-L18)/100*#REF!</f>
        <v>#REF!</v>
      </c>
      <c r="BC18" s="83">
        <f t="shared" si="10"/>
        <v>0.76400000000000001</v>
      </c>
      <c r="BD18" s="84">
        <f t="shared" si="11"/>
        <v>0.38200000000000001</v>
      </c>
      <c r="BE18" s="85">
        <f t="shared" si="12"/>
        <v>0.38200000000000001</v>
      </c>
      <c r="BF18" s="86">
        <f t="shared" si="13"/>
        <v>0.76400000000000001</v>
      </c>
      <c r="BG18" s="87">
        <f t="shared" si="14"/>
        <v>1.1459999999999999</v>
      </c>
      <c r="BH18" s="88"/>
    </row>
    <row r="19" spans="1:60" s="89" customFormat="1" ht="25.15" customHeight="1" x14ac:dyDescent="0.25">
      <c r="A19" s="50" t="s">
        <v>79</v>
      </c>
      <c r="B19" s="51">
        <v>30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  <c r="H19" s="51">
        <v>3.4</v>
      </c>
      <c r="I19" s="52">
        <v>4</v>
      </c>
      <c r="J19" s="53">
        <f>AK19</f>
        <v>0</v>
      </c>
      <c r="K19" s="52">
        <f>AL19</f>
        <v>0</v>
      </c>
      <c r="L19" s="54">
        <v>9.16</v>
      </c>
      <c r="M19" s="55">
        <f>SUM(B19:L19)</f>
        <v>46.56</v>
      </c>
      <c r="N19" s="56">
        <v>11</v>
      </c>
      <c r="O19" s="92"/>
      <c r="P19"/>
      <c r="Q19" s="2"/>
      <c r="R19" s="58"/>
      <c r="S19" s="91"/>
      <c r="T19" s="60"/>
      <c r="U19" s="61">
        <v>-52</v>
      </c>
      <c r="V19" s="62" t="e">
        <f t="shared" ref="V19" si="34">U19*#REF!</f>
        <v>#REF!</v>
      </c>
      <c r="W19" s="61">
        <v>-52</v>
      </c>
      <c r="X19" s="63" t="e">
        <f t="shared" ref="X19" si="35">W19*#REF!</f>
        <v>#REF!</v>
      </c>
      <c r="Y19" s="61">
        <v>-52</v>
      </c>
      <c r="Z19" s="63" t="e">
        <f t="shared" ref="Z19" si="36">Y19*#REF!</f>
        <v>#REF!</v>
      </c>
      <c r="AA19" s="61">
        <v>-52</v>
      </c>
      <c r="AB19" s="63" t="e">
        <f t="shared" ref="AB19" si="37">AA19*#REF!</f>
        <v>#REF!</v>
      </c>
      <c r="AC19" s="61">
        <v>-52</v>
      </c>
      <c r="AD19" s="63" t="e">
        <f t="shared" ref="AD19" si="38">AC19*#REF!</f>
        <v>#REF!</v>
      </c>
      <c r="AE19" s="61">
        <v>-52</v>
      </c>
      <c r="AF19" s="63" t="e">
        <f t="shared" ref="AF19" si="39">AE19*#REF!</f>
        <v>#REF!</v>
      </c>
      <c r="AG19" s="64" t="e">
        <f t="shared" si="1"/>
        <v>#REF!</v>
      </c>
      <c r="AH19" s="61">
        <v>-52</v>
      </c>
      <c r="AI19" s="65" t="e">
        <f t="shared" ref="AI19" si="40">AH19*#REF!</f>
        <v>#REF!</v>
      </c>
      <c r="AJ19" s="66">
        <v>0</v>
      </c>
      <c r="AK19" s="67">
        <v>0</v>
      </c>
      <c r="AL19" s="68">
        <v>0</v>
      </c>
      <c r="AM19" s="69">
        <v>0</v>
      </c>
      <c r="AN19" s="70"/>
      <c r="AO19" s="71">
        <f t="shared" si="2"/>
        <v>18.700000000000003</v>
      </c>
      <c r="AP19" s="72">
        <f t="shared" si="3"/>
        <v>13.090000000000002</v>
      </c>
      <c r="AQ19" s="73">
        <f t="shared" si="4"/>
        <v>10.285000000000002</v>
      </c>
      <c r="AR19" s="74" t="e">
        <f>(M19-L19)/100*#REF!+AQ19</f>
        <v>#REF!</v>
      </c>
      <c r="AS19" s="75">
        <f t="shared" si="0"/>
        <v>8.7890000000000015</v>
      </c>
      <c r="AT19" s="76" t="e">
        <f>(M19-L19)/100*#REF!+AS19</f>
        <v>#REF!</v>
      </c>
      <c r="AU19" s="77">
        <f t="shared" si="5"/>
        <v>7.6670000000000007</v>
      </c>
      <c r="AV19" s="77" t="e">
        <f>(M19-L19)/100*#REF!+AU19</f>
        <v>#REF!</v>
      </c>
      <c r="AW19" s="78">
        <f t="shared" si="6"/>
        <v>6.1336000000000004</v>
      </c>
      <c r="AX19" s="78" t="e">
        <f>(M19-L19)/100*#REF!+AW19</f>
        <v>#REF!</v>
      </c>
      <c r="AY19" s="79">
        <f t="shared" si="7"/>
        <v>3.7400000000000007</v>
      </c>
      <c r="AZ19" s="80">
        <f t="shared" si="8"/>
        <v>1.8700000000000003</v>
      </c>
      <c r="BA19" s="81">
        <f t="shared" si="9"/>
        <v>1.1220000000000001</v>
      </c>
      <c r="BB19" s="82" t="e">
        <f>(M19-L19)/100*#REF!</f>
        <v>#REF!</v>
      </c>
      <c r="BC19" s="83">
        <f t="shared" si="10"/>
        <v>0.74800000000000011</v>
      </c>
      <c r="BD19" s="84">
        <f t="shared" si="11"/>
        <v>0.37400000000000005</v>
      </c>
      <c r="BE19" s="85">
        <f t="shared" si="12"/>
        <v>0.37400000000000005</v>
      </c>
      <c r="BF19" s="86">
        <f t="shared" si="13"/>
        <v>0.74800000000000011</v>
      </c>
      <c r="BG19" s="87">
        <f t="shared" si="14"/>
        <v>1.1220000000000001</v>
      </c>
      <c r="BH19" s="88"/>
    </row>
    <row r="20" spans="1:60" s="89" customFormat="1" ht="25.15" customHeight="1" x14ac:dyDescent="0.25">
      <c r="A20" s="50" t="s">
        <v>80</v>
      </c>
      <c r="B20" s="51">
        <v>30</v>
      </c>
      <c r="C20" s="51">
        <v>0</v>
      </c>
      <c r="D20" s="51">
        <v>0</v>
      </c>
      <c r="E20" s="51">
        <v>0</v>
      </c>
      <c r="F20" s="51">
        <v>0</v>
      </c>
      <c r="G20" s="51">
        <v>0</v>
      </c>
      <c r="H20" s="51">
        <v>4.8</v>
      </c>
      <c r="I20" s="52">
        <v>4</v>
      </c>
      <c r="J20" s="53">
        <f>AK20</f>
        <v>0</v>
      </c>
      <c r="K20" s="52">
        <f>AL20</f>
        <v>0</v>
      </c>
      <c r="L20" s="54">
        <v>7.33</v>
      </c>
      <c r="M20" s="55">
        <f>SUM(B20:L20)</f>
        <v>46.129999999999995</v>
      </c>
      <c r="N20" s="56">
        <v>12</v>
      </c>
      <c r="O20" s="92"/>
      <c r="P20"/>
      <c r="Q20" s="2"/>
      <c r="R20" s="58"/>
      <c r="S20" s="91"/>
      <c r="T20" s="60"/>
      <c r="U20" s="61">
        <v>-51</v>
      </c>
      <c r="V20" s="62" t="e">
        <f t="shared" ref="V20" si="41">U20*#REF!</f>
        <v>#REF!</v>
      </c>
      <c r="W20" s="61">
        <v>-51</v>
      </c>
      <c r="X20" s="63" t="e">
        <f t="shared" ref="X20" si="42">W20*#REF!</f>
        <v>#REF!</v>
      </c>
      <c r="Y20" s="61">
        <v>-51</v>
      </c>
      <c r="Z20" s="63" t="e">
        <f t="shared" ref="Z20" si="43">Y20*#REF!</f>
        <v>#REF!</v>
      </c>
      <c r="AA20" s="61">
        <v>-51</v>
      </c>
      <c r="AB20" s="63" t="e">
        <f t="shared" ref="AB20" si="44">AA20*#REF!</f>
        <v>#REF!</v>
      </c>
      <c r="AC20" s="61">
        <v>-51</v>
      </c>
      <c r="AD20" s="63" t="e">
        <f t="shared" ref="AD20" si="45">AC20*#REF!</f>
        <v>#REF!</v>
      </c>
      <c r="AE20" s="61">
        <v>-51</v>
      </c>
      <c r="AF20" s="63" t="e">
        <f t="shared" ref="AF20" si="46">AE20*#REF!</f>
        <v>#REF!</v>
      </c>
      <c r="AG20" s="64" t="e">
        <f t="shared" si="1"/>
        <v>#REF!</v>
      </c>
      <c r="AH20" s="61">
        <v>-51</v>
      </c>
      <c r="AI20" s="65" t="e">
        <f t="shared" ref="AI20" si="47">AH20*#REF!</f>
        <v>#REF!</v>
      </c>
      <c r="AJ20" s="66">
        <v>0</v>
      </c>
      <c r="AK20" s="67">
        <v>0</v>
      </c>
      <c r="AL20" s="68">
        <v>0</v>
      </c>
      <c r="AM20" s="69">
        <v>0</v>
      </c>
      <c r="AN20" s="70"/>
      <c r="AO20" s="71">
        <f t="shared" si="2"/>
        <v>19.399999999999999</v>
      </c>
      <c r="AP20" s="72">
        <f t="shared" si="3"/>
        <v>13.579999999999998</v>
      </c>
      <c r="AQ20" s="73">
        <f t="shared" si="4"/>
        <v>10.669999999999998</v>
      </c>
      <c r="AR20" s="74" t="e">
        <f>(M20-L20)/100*#REF!+AQ20</f>
        <v>#REF!</v>
      </c>
      <c r="AS20" s="75">
        <f t="shared" si="0"/>
        <v>9.1179999999999986</v>
      </c>
      <c r="AT20" s="76" t="e">
        <f>(M20-L20)/100*#REF!+AS20</f>
        <v>#REF!</v>
      </c>
      <c r="AU20" s="77">
        <f t="shared" si="5"/>
        <v>7.9539999999999988</v>
      </c>
      <c r="AV20" s="77" t="e">
        <f>(M20-L20)/100*#REF!+AU20</f>
        <v>#REF!</v>
      </c>
      <c r="AW20" s="78">
        <f t="shared" si="6"/>
        <v>6.3631999999999991</v>
      </c>
      <c r="AX20" s="78" t="e">
        <f>(M20-L20)/100*#REF!+AW20</f>
        <v>#REF!</v>
      </c>
      <c r="AY20" s="79">
        <f t="shared" si="7"/>
        <v>3.8799999999999994</v>
      </c>
      <c r="AZ20" s="80">
        <f t="shared" si="8"/>
        <v>1.9399999999999997</v>
      </c>
      <c r="BA20" s="81">
        <f t="shared" si="9"/>
        <v>1.1639999999999999</v>
      </c>
      <c r="BB20" s="82" t="e">
        <f>(M20-L20)/100*#REF!</f>
        <v>#REF!</v>
      </c>
      <c r="BC20" s="83">
        <f t="shared" si="10"/>
        <v>0.77599999999999991</v>
      </c>
      <c r="BD20" s="84">
        <f t="shared" si="11"/>
        <v>0.38799999999999996</v>
      </c>
      <c r="BE20" s="85">
        <f t="shared" si="12"/>
        <v>0.38799999999999996</v>
      </c>
      <c r="BF20" s="86">
        <f t="shared" si="13"/>
        <v>0.77599999999999991</v>
      </c>
      <c r="BG20" s="87">
        <f t="shared" si="14"/>
        <v>1.1639999999999999</v>
      </c>
      <c r="BH20" s="88"/>
    </row>
    <row r="21" spans="1:60" s="89" customFormat="1" ht="25.15" customHeight="1" x14ac:dyDescent="0.25">
      <c r="A21" s="50" t="s">
        <v>81</v>
      </c>
      <c r="B21" s="51">
        <v>30</v>
      </c>
      <c r="C21" s="51">
        <v>0</v>
      </c>
      <c r="D21" s="51">
        <v>0</v>
      </c>
      <c r="E21" s="51">
        <v>0</v>
      </c>
      <c r="F21" s="51">
        <v>0</v>
      </c>
      <c r="G21" s="51">
        <v>0</v>
      </c>
      <c r="H21" s="51">
        <v>4.3</v>
      </c>
      <c r="I21" s="52">
        <v>4</v>
      </c>
      <c r="J21" s="53">
        <f>AK21</f>
        <v>0</v>
      </c>
      <c r="K21" s="52">
        <f>AL21</f>
        <v>0</v>
      </c>
      <c r="L21" s="54">
        <v>7.51</v>
      </c>
      <c r="M21" s="55">
        <f>SUM(B21:L21)</f>
        <v>45.809999999999995</v>
      </c>
      <c r="N21" s="56">
        <v>13</v>
      </c>
      <c r="O21" s="92"/>
      <c r="P21"/>
      <c r="Q21" s="2"/>
      <c r="R21" s="58"/>
      <c r="S21" s="91"/>
      <c r="T21" s="60"/>
      <c r="U21" s="61">
        <v>-50</v>
      </c>
      <c r="V21" s="62" t="e">
        <f t="shared" ref="V21" si="48">U21*#REF!</f>
        <v>#REF!</v>
      </c>
      <c r="W21" s="61">
        <v>-50</v>
      </c>
      <c r="X21" s="63" t="e">
        <f t="shared" ref="X21" si="49">W21*#REF!</f>
        <v>#REF!</v>
      </c>
      <c r="Y21" s="61">
        <v>-50</v>
      </c>
      <c r="Z21" s="63" t="e">
        <f t="shared" ref="Z21" si="50">Y21*#REF!</f>
        <v>#REF!</v>
      </c>
      <c r="AA21" s="61">
        <v>-50</v>
      </c>
      <c r="AB21" s="63" t="e">
        <f t="shared" ref="AB21" si="51">AA21*#REF!</f>
        <v>#REF!</v>
      </c>
      <c r="AC21" s="61">
        <v>-50</v>
      </c>
      <c r="AD21" s="63" t="e">
        <f t="shared" ref="AD21" si="52">AC21*#REF!</f>
        <v>#REF!</v>
      </c>
      <c r="AE21" s="61">
        <v>-50</v>
      </c>
      <c r="AF21" s="63" t="e">
        <f t="shared" ref="AF21" si="53">AE21*#REF!</f>
        <v>#REF!</v>
      </c>
      <c r="AG21" s="64" t="e">
        <f t="shared" si="1"/>
        <v>#REF!</v>
      </c>
      <c r="AH21" s="61">
        <v>-50</v>
      </c>
      <c r="AI21" s="65" t="e">
        <f t="shared" ref="AI21" si="54">AH21*#REF!</f>
        <v>#REF!</v>
      </c>
      <c r="AJ21" s="66">
        <v>0</v>
      </c>
      <c r="AK21" s="67">
        <v>0</v>
      </c>
      <c r="AL21" s="68">
        <v>0</v>
      </c>
      <c r="AM21" s="69">
        <v>0</v>
      </c>
      <c r="AN21" s="70"/>
      <c r="AO21" s="71">
        <f t="shared" si="2"/>
        <v>19.149999999999999</v>
      </c>
      <c r="AP21" s="72">
        <f t="shared" si="3"/>
        <v>13.404999999999998</v>
      </c>
      <c r="AQ21" s="73">
        <f t="shared" si="4"/>
        <v>10.532499999999999</v>
      </c>
      <c r="AR21" s="74" t="e">
        <f>(M21-L21)/100*#REF!+AQ21</f>
        <v>#REF!</v>
      </c>
      <c r="AS21" s="75">
        <f t="shared" si="0"/>
        <v>9.0004999999999988</v>
      </c>
      <c r="AT21" s="76" t="e">
        <f>(M21-L21)/100*#REF!+AS21</f>
        <v>#REF!</v>
      </c>
      <c r="AU21" s="77">
        <f t="shared" si="5"/>
        <v>7.8514999999999988</v>
      </c>
      <c r="AV21" s="77" t="e">
        <f>(M21-L21)/100*#REF!+AU21</f>
        <v>#REF!</v>
      </c>
      <c r="AW21" s="78">
        <f t="shared" si="6"/>
        <v>6.2811999999999983</v>
      </c>
      <c r="AX21" s="78" t="e">
        <f>(M21-L21)/100*#REF!+AW21</f>
        <v>#REF!</v>
      </c>
      <c r="AY21" s="79">
        <f t="shared" si="7"/>
        <v>3.8299999999999996</v>
      </c>
      <c r="AZ21" s="80">
        <f t="shared" si="8"/>
        <v>1.9149999999999998</v>
      </c>
      <c r="BA21" s="81">
        <f t="shared" si="9"/>
        <v>1.1489999999999998</v>
      </c>
      <c r="BB21" s="82" t="e">
        <f>(M21-L21)/100*#REF!</f>
        <v>#REF!</v>
      </c>
      <c r="BC21" s="83">
        <f t="shared" si="10"/>
        <v>0.7659999999999999</v>
      </c>
      <c r="BD21" s="84">
        <f t="shared" si="11"/>
        <v>0.38299999999999995</v>
      </c>
      <c r="BE21" s="85">
        <f t="shared" si="12"/>
        <v>0.38299999999999995</v>
      </c>
      <c r="BF21" s="86">
        <f t="shared" si="13"/>
        <v>0.7659999999999999</v>
      </c>
      <c r="BG21" s="87">
        <f t="shared" si="14"/>
        <v>1.1489999999999998</v>
      </c>
      <c r="BH21" s="88"/>
    </row>
    <row r="22" spans="1:60" s="89" customFormat="1" ht="25.15" customHeight="1" x14ac:dyDescent="0.25">
      <c r="A22" s="50" t="s">
        <v>78</v>
      </c>
      <c r="B22" s="51">
        <v>30</v>
      </c>
      <c r="C22" s="51">
        <v>0</v>
      </c>
      <c r="D22" s="51">
        <v>0</v>
      </c>
      <c r="E22" s="51">
        <v>0</v>
      </c>
      <c r="F22" s="51">
        <v>0</v>
      </c>
      <c r="G22" s="51">
        <v>0</v>
      </c>
      <c r="H22" s="51">
        <v>3.9</v>
      </c>
      <c r="I22" s="52">
        <v>4</v>
      </c>
      <c r="J22" s="53">
        <f>AK22</f>
        <v>0</v>
      </c>
      <c r="K22" s="52">
        <f>AL22</f>
        <v>0</v>
      </c>
      <c r="L22" s="54">
        <v>7.9</v>
      </c>
      <c r="M22" s="55">
        <f>SUM(B22:L22)</f>
        <v>45.8</v>
      </c>
      <c r="N22" s="56">
        <v>14</v>
      </c>
      <c r="O22" s="92"/>
      <c r="P22"/>
      <c r="Q22" s="2"/>
      <c r="R22" s="58"/>
      <c r="S22" s="91"/>
      <c r="T22" s="60"/>
      <c r="U22" s="61">
        <v>-49</v>
      </c>
      <c r="V22" s="62" t="e">
        <f t="shared" ref="V22" si="55">U22*#REF!</f>
        <v>#REF!</v>
      </c>
      <c r="W22" s="61">
        <v>-49</v>
      </c>
      <c r="X22" s="63" t="e">
        <f t="shared" ref="X22" si="56">W22*#REF!</f>
        <v>#REF!</v>
      </c>
      <c r="Y22" s="61">
        <v>-49</v>
      </c>
      <c r="Z22" s="63" t="e">
        <f t="shared" ref="Z22" si="57">Y22*#REF!</f>
        <v>#REF!</v>
      </c>
      <c r="AA22" s="61">
        <v>-49</v>
      </c>
      <c r="AB22" s="63" t="e">
        <f t="shared" ref="AB22" si="58">AA22*#REF!</f>
        <v>#REF!</v>
      </c>
      <c r="AC22" s="61">
        <v>-49</v>
      </c>
      <c r="AD22" s="63" t="e">
        <f t="shared" ref="AD22" si="59">AC22*#REF!</f>
        <v>#REF!</v>
      </c>
      <c r="AE22" s="61">
        <v>-49</v>
      </c>
      <c r="AF22" s="63" t="e">
        <f t="shared" ref="AF22" si="60">AE22*#REF!</f>
        <v>#REF!</v>
      </c>
      <c r="AG22" s="64" t="e">
        <f t="shared" si="1"/>
        <v>#REF!</v>
      </c>
      <c r="AH22" s="61">
        <v>-49</v>
      </c>
      <c r="AI22" s="65" t="e">
        <f t="shared" ref="AI22" si="61">AH22*#REF!</f>
        <v>#REF!</v>
      </c>
      <c r="AJ22" s="66">
        <v>0</v>
      </c>
      <c r="AK22" s="67">
        <v>0</v>
      </c>
      <c r="AL22" s="68">
        <v>0</v>
      </c>
      <c r="AM22" s="69">
        <v>0</v>
      </c>
      <c r="AN22" s="70"/>
      <c r="AO22" s="71">
        <f t="shared" si="2"/>
        <v>18.95</v>
      </c>
      <c r="AP22" s="72">
        <f t="shared" si="3"/>
        <v>13.265000000000001</v>
      </c>
      <c r="AQ22" s="73">
        <f t="shared" si="4"/>
        <v>10.422499999999999</v>
      </c>
      <c r="AR22" s="74" t="e">
        <f>(M22-L22)/100*#REF!+AQ22</f>
        <v>#REF!</v>
      </c>
      <c r="AS22" s="75">
        <f t="shared" si="0"/>
        <v>8.9064999999999994</v>
      </c>
      <c r="AT22" s="76" t="e">
        <f>(M22-L22)/100*#REF!+AS22</f>
        <v>#REF!</v>
      </c>
      <c r="AU22" s="77">
        <f t="shared" si="5"/>
        <v>7.7694999999999999</v>
      </c>
      <c r="AV22" s="77" t="e">
        <f>(M22-L22)/100*#REF!+AU22</f>
        <v>#REF!</v>
      </c>
      <c r="AW22" s="78">
        <f t="shared" si="6"/>
        <v>6.2155999999999993</v>
      </c>
      <c r="AX22" s="78" t="e">
        <f>(M22-L22)/100*#REF!+AW22</f>
        <v>#REF!</v>
      </c>
      <c r="AY22" s="79">
        <f t="shared" si="7"/>
        <v>3.79</v>
      </c>
      <c r="AZ22" s="80">
        <f t="shared" si="8"/>
        <v>1.895</v>
      </c>
      <c r="BA22" s="81">
        <f t="shared" si="9"/>
        <v>1.137</v>
      </c>
      <c r="BB22" s="82" t="e">
        <f>(M22-L22)/100*#REF!</f>
        <v>#REF!</v>
      </c>
      <c r="BC22" s="83">
        <f t="shared" si="10"/>
        <v>0.75800000000000001</v>
      </c>
      <c r="BD22" s="84">
        <f t="shared" si="11"/>
        <v>0.379</v>
      </c>
      <c r="BE22" s="85">
        <f t="shared" si="12"/>
        <v>0.379</v>
      </c>
      <c r="BF22" s="86">
        <f t="shared" si="13"/>
        <v>0.75800000000000001</v>
      </c>
      <c r="BG22" s="87">
        <f t="shared" si="14"/>
        <v>1.137</v>
      </c>
      <c r="BH22" s="88"/>
    </row>
    <row r="23" spans="1:60" s="89" customFormat="1" ht="25.15" customHeight="1" x14ac:dyDescent="0.25">
      <c r="A23" s="50" t="s">
        <v>82</v>
      </c>
      <c r="B23" s="51">
        <v>30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  <c r="H23" s="51">
        <v>3.8</v>
      </c>
      <c r="I23" s="52">
        <v>4</v>
      </c>
      <c r="J23" s="53">
        <f>AK23</f>
        <v>0</v>
      </c>
      <c r="K23" s="52">
        <f>AL23</f>
        <v>0</v>
      </c>
      <c r="L23" s="54">
        <v>7.48</v>
      </c>
      <c r="M23" s="55">
        <f>SUM(B23:L23)</f>
        <v>45.28</v>
      </c>
      <c r="N23" s="56">
        <v>15</v>
      </c>
      <c r="O23" s="92"/>
      <c r="P23"/>
      <c r="Q23" s="2"/>
      <c r="R23" s="58"/>
      <c r="S23" s="91"/>
      <c r="T23" s="60"/>
      <c r="U23" s="61">
        <v>-48</v>
      </c>
      <c r="V23" s="62" t="e">
        <f t="shared" ref="V23" si="62">U23*#REF!</f>
        <v>#REF!</v>
      </c>
      <c r="W23" s="61">
        <v>-48</v>
      </c>
      <c r="X23" s="63" t="e">
        <f t="shared" ref="X23" si="63">W23*#REF!</f>
        <v>#REF!</v>
      </c>
      <c r="Y23" s="61">
        <v>-48</v>
      </c>
      <c r="Z23" s="63" t="e">
        <f t="shared" ref="Z23" si="64">Y23*#REF!</f>
        <v>#REF!</v>
      </c>
      <c r="AA23" s="61">
        <v>-48</v>
      </c>
      <c r="AB23" s="63" t="e">
        <f t="shared" ref="AB23" si="65">AA23*#REF!</f>
        <v>#REF!</v>
      </c>
      <c r="AC23" s="61">
        <v>-48</v>
      </c>
      <c r="AD23" s="63" t="e">
        <f t="shared" ref="AD23" si="66">AC23*#REF!</f>
        <v>#REF!</v>
      </c>
      <c r="AE23" s="61">
        <v>-48</v>
      </c>
      <c r="AF23" s="63" t="e">
        <f t="shared" ref="AF23" si="67">AE23*#REF!</f>
        <v>#REF!</v>
      </c>
      <c r="AG23" s="64" t="e">
        <f t="shared" si="1"/>
        <v>#REF!</v>
      </c>
      <c r="AH23" s="61">
        <v>-48</v>
      </c>
      <c r="AI23" s="65" t="e">
        <f t="shared" ref="AI23" si="68">AH23*#REF!</f>
        <v>#REF!</v>
      </c>
      <c r="AJ23" s="66">
        <v>0</v>
      </c>
      <c r="AK23" s="67">
        <v>0</v>
      </c>
      <c r="AL23" s="68">
        <v>0</v>
      </c>
      <c r="AM23" s="69">
        <v>0</v>
      </c>
      <c r="AN23" s="70"/>
      <c r="AO23" s="71">
        <f t="shared" si="2"/>
        <v>18.899999999999999</v>
      </c>
      <c r="AP23" s="72">
        <f t="shared" si="3"/>
        <v>13.229999999999999</v>
      </c>
      <c r="AQ23" s="73">
        <f t="shared" si="4"/>
        <v>10.394999999999998</v>
      </c>
      <c r="AR23" s="74" t="e">
        <f>(M23-L23)/100*#REF!+AQ23</f>
        <v>#REF!</v>
      </c>
      <c r="AS23" s="75">
        <f t="shared" si="0"/>
        <v>8.8829999999999991</v>
      </c>
      <c r="AT23" s="76" t="e">
        <f>(M23-L23)/100*#REF!+AS23</f>
        <v>#REF!</v>
      </c>
      <c r="AU23" s="77">
        <f t="shared" si="5"/>
        <v>7.7489999999999988</v>
      </c>
      <c r="AV23" s="77" t="e">
        <f>(M23-L23)/100*#REF!+AU23</f>
        <v>#REF!</v>
      </c>
      <c r="AW23" s="78">
        <f t="shared" si="6"/>
        <v>6.1991999999999985</v>
      </c>
      <c r="AX23" s="78" t="e">
        <f>(M23-L23)/100*#REF!+AW23</f>
        <v>#REF!</v>
      </c>
      <c r="AY23" s="79">
        <f t="shared" si="7"/>
        <v>3.7799999999999994</v>
      </c>
      <c r="AZ23" s="80">
        <f t="shared" si="8"/>
        <v>1.8899999999999997</v>
      </c>
      <c r="BA23" s="81">
        <f t="shared" si="9"/>
        <v>1.1339999999999999</v>
      </c>
      <c r="BB23" s="82" t="e">
        <f>(M23-L23)/100*#REF!</f>
        <v>#REF!</v>
      </c>
      <c r="BC23" s="83">
        <f t="shared" si="10"/>
        <v>0.75599999999999989</v>
      </c>
      <c r="BD23" s="84">
        <f t="shared" si="11"/>
        <v>0.37799999999999995</v>
      </c>
      <c r="BE23" s="85">
        <f t="shared" si="12"/>
        <v>0.37799999999999995</v>
      </c>
      <c r="BF23" s="86">
        <f t="shared" si="13"/>
        <v>0.75599999999999989</v>
      </c>
      <c r="BG23" s="87">
        <f t="shared" si="14"/>
        <v>1.1339999999999999</v>
      </c>
      <c r="BH23" s="88"/>
    </row>
    <row r="24" spans="1:60" s="89" customFormat="1" ht="25.15" customHeight="1" x14ac:dyDescent="0.25">
      <c r="A24" s="50" t="s">
        <v>83</v>
      </c>
      <c r="B24" s="51">
        <v>21.6</v>
      </c>
      <c r="C24" s="51">
        <v>0</v>
      </c>
      <c r="D24" s="51">
        <v>0</v>
      </c>
      <c r="E24" s="51">
        <v>0</v>
      </c>
      <c r="F24" s="51">
        <v>0</v>
      </c>
      <c r="G24" s="51">
        <v>1.8</v>
      </c>
      <c r="H24" s="51">
        <v>5.0999999999999996</v>
      </c>
      <c r="I24" s="52">
        <v>4</v>
      </c>
      <c r="J24" s="53">
        <f>AK24</f>
        <v>0</v>
      </c>
      <c r="K24" s="52">
        <f>AL24</f>
        <v>0</v>
      </c>
      <c r="L24" s="54">
        <v>11.37</v>
      </c>
      <c r="M24" s="55">
        <f>SUM(B24:L24)</f>
        <v>43.87</v>
      </c>
      <c r="N24" s="56">
        <v>16</v>
      </c>
      <c r="O24" s="92"/>
      <c r="P24"/>
      <c r="Q24" s="2"/>
      <c r="R24" s="58"/>
      <c r="S24" s="91"/>
      <c r="T24" s="60"/>
      <c r="U24" s="61">
        <v>-47</v>
      </c>
      <c r="V24" s="62" t="e">
        <f>U24*#REF!</f>
        <v>#REF!</v>
      </c>
      <c r="W24" s="61">
        <v>-47</v>
      </c>
      <c r="X24" s="63" t="e">
        <f>W24*#REF!</f>
        <v>#REF!</v>
      </c>
      <c r="Y24" s="61">
        <v>-47</v>
      </c>
      <c r="Z24" s="63" t="e">
        <f>Y24*#REF!</f>
        <v>#REF!</v>
      </c>
      <c r="AA24" s="61">
        <v>-47</v>
      </c>
      <c r="AB24" s="63" t="e">
        <f>AA24*#REF!</f>
        <v>#REF!</v>
      </c>
      <c r="AC24" s="61">
        <v>-47</v>
      </c>
      <c r="AD24" s="63" t="e">
        <f>AC24*#REF!</f>
        <v>#REF!</v>
      </c>
      <c r="AE24" s="61">
        <v>-47</v>
      </c>
      <c r="AF24" s="63" t="e">
        <f>AE24*#REF!</f>
        <v>#REF!</v>
      </c>
      <c r="AG24" s="64" t="e">
        <f t="shared" si="1"/>
        <v>#REF!</v>
      </c>
      <c r="AH24" s="61">
        <v>-47</v>
      </c>
      <c r="AI24" s="65" t="e">
        <f>AH24*#REF!</f>
        <v>#REF!</v>
      </c>
      <c r="AJ24" s="66">
        <v>0</v>
      </c>
      <c r="AK24" s="67">
        <v>0</v>
      </c>
      <c r="AL24" s="68">
        <v>0</v>
      </c>
      <c r="AM24" s="69">
        <v>0</v>
      </c>
      <c r="AN24" s="70"/>
      <c r="AO24" s="71">
        <f t="shared" si="2"/>
        <v>16.25</v>
      </c>
      <c r="AP24" s="72">
        <f t="shared" si="3"/>
        <v>11.375</v>
      </c>
      <c r="AQ24" s="73">
        <f t="shared" si="4"/>
        <v>8.9375</v>
      </c>
      <c r="AR24" s="74" t="e">
        <f>(M24-L24)/100*#REF!+AQ24</f>
        <v>#REF!</v>
      </c>
      <c r="AS24" s="75">
        <f t="shared" si="0"/>
        <v>7.6375000000000002</v>
      </c>
      <c r="AT24" s="76" t="e">
        <f>(M24-L24)/100*#REF!+AS24</f>
        <v>#REF!</v>
      </c>
      <c r="AU24" s="77">
        <f t="shared" si="5"/>
        <v>6.6625000000000005</v>
      </c>
      <c r="AV24" s="77" t="e">
        <f>(M24-L24)/100*#REF!+AU24</f>
        <v>#REF!</v>
      </c>
      <c r="AW24" s="78">
        <f t="shared" si="6"/>
        <v>5.33</v>
      </c>
      <c r="AX24" s="78" t="e">
        <f>(M24-L24)/100*#REF!+AW24</f>
        <v>#REF!</v>
      </c>
      <c r="AY24" s="79">
        <f t="shared" si="7"/>
        <v>3.25</v>
      </c>
      <c r="AZ24" s="80">
        <f t="shared" si="8"/>
        <v>1.625</v>
      </c>
      <c r="BA24" s="81">
        <f t="shared" si="9"/>
        <v>0.97500000000000009</v>
      </c>
      <c r="BB24" s="82" t="e">
        <f>(M24-L24)/100*#REF!</f>
        <v>#REF!</v>
      </c>
      <c r="BC24" s="83">
        <f t="shared" si="10"/>
        <v>0.65</v>
      </c>
      <c r="BD24" s="84">
        <f t="shared" si="11"/>
        <v>0.32500000000000001</v>
      </c>
      <c r="BE24" s="85">
        <f t="shared" si="12"/>
        <v>0.32500000000000001</v>
      </c>
      <c r="BF24" s="86">
        <f t="shared" si="13"/>
        <v>0.65</v>
      </c>
      <c r="BG24" s="87">
        <f t="shared" si="14"/>
        <v>0.97500000000000009</v>
      </c>
      <c r="BH24" s="88"/>
    </row>
    <row r="25" spans="1:60" s="89" customFormat="1" ht="25.15" customHeight="1" x14ac:dyDescent="0.25">
      <c r="A25" s="50" t="s">
        <v>84</v>
      </c>
      <c r="B25" s="51">
        <v>30</v>
      </c>
      <c r="C25" s="51">
        <v>0</v>
      </c>
      <c r="D25" s="51">
        <v>0</v>
      </c>
      <c r="E25" s="51">
        <v>0</v>
      </c>
      <c r="F25" s="51">
        <v>0</v>
      </c>
      <c r="G25" s="51">
        <v>0</v>
      </c>
      <c r="H25" s="51">
        <v>6</v>
      </c>
      <c r="I25" s="52">
        <f>AJ25</f>
        <v>0</v>
      </c>
      <c r="J25" s="53">
        <f>AK25</f>
        <v>0</v>
      </c>
      <c r="K25" s="52">
        <f>AL25</f>
        <v>0</v>
      </c>
      <c r="L25" s="54">
        <v>7.74</v>
      </c>
      <c r="M25" s="55">
        <f>SUM(B25:L25)</f>
        <v>43.74</v>
      </c>
      <c r="N25" s="56">
        <v>17</v>
      </c>
      <c r="O25" s="92"/>
      <c r="P25"/>
      <c r="Q25" s="2"/>
      <c r="R25" s="58"/>
      <c r="S25" s="91"/>
      <c r="T25" s="60"/>
      <c r="U25" s="61">
        <v>-46</v>
      </c>
      <c r="V25" s="62" t="e">
        <f>U25*#REF!</f>
        <v>#REF!</v>
      </c>
      <c r="W25" s="61">
        <v>-46</v>
      </c>
      <c r="X25" s="63" t="e">
        <f>W25*#REF!</f>
        <v>#REF!</v>
      </c>
      <c r="Y25" s="61">
        <v>-46</v>
      </c>
      <c r="Z25" s="63" t="e">
        <f>Y25*#REF!</f>
        <v>#REF!</v>
      </c>
      <c r="AA25" s="61">
        <v>-46</v>
      </c>
      <c r="AB25" s="63" t="e">
        <f>AA25*#REF!</f>
        <v>#REF!</v>
      </c>
      <c r="AC25" s="61">
        <v>-46</v>
      </c>
      <c r="AD25" s="63" t="e">
        <f>AC25*#REF!</f>
        <v>#REF!</v>
      </c>
      <c r="AE25" s="61">
        <v>-46</v>
      </c>
      <c r="AF25" s="63" t="e">
        <f>AE25*#REF!</f>
        <v>#REF!</v>
      </c>
      <c r="AG25" s="64" t="e">
        <f t="shared" si="1"/>
        <v>#REF!</v>
      </c>
      <c r="AH25" s="61">
        <v>-46</v>
      </c>
      <c r="AI25" s="65" t="e">
        <f>AH25*#REF!</f>
        <v>#REF!</v>
      </c>
      <c r="AJ25" s="66">
        <v>0</v>
      </c>
      <c r="AK25" s="67">
        <v>0</v>
      </c>
      <c r="AL25" s="68">
        <v>0</v>
      </c>
      <c r="AM25" s="69">
        <v>0</v>
      </c>
      <c r="AN25" s="70"/>
      <c r="AO25" s="71">
        <f t="shared" si="2"/>
        <v>18</v>
      </c>
      <c r="AP25" s="72">
        <f t="shared" si="3"/>
        <v>12.6</v>
      </c>
      <c r="AQ25" s="73">
        <f t="shared" si="4"/>
        <v>9.9</v>
      </c>
      <c r="AR25" s="74" t="e">
        <f>(M25-L25)/100*#REF!+AQ25</f>
        <v>#REF!</v>
      </c>
      <c r="AS25" s="75">
        <f t="shared" si="0"/>
        <v>8.4599999999999991</v>
      </c>
      <c r="AT25" s="76" t="e">
        <f>(M25-L25)/100*#REF!+AS25</f>
        <v>#REF!</v>
      </c>
      <c r="AU25" s="77">
        <f t="shared" si="5"/>
        <v>7.38</v>
      </c>
      <c r="AV25" s="77" t="e">
        <f>(M25-L25)/100*#REF!+AU25</f>
        <v>#REF!</v>
      </c>
      <c r="AW25" s="78">
        <f t="shared" si="6"/>
        <v>5.903999999999999</v>
      </c>
      <c r="AX25" s="78" t="e">
        <f>(M25-L25)/100*#REF!+AW25</f>
        <v>#REF!</v>
      </c>
      <c r="AY25" s="79">
        <f t="shared" si="7"/>
        <v>3.5999999999999996</v>
      </c>
      <c r="AZ25" s="80">
        <f t="shared" si="8"/>
        <v>1.7999999999999998</v>
      </c>
      <c r="BA25" s="81">
        <f t="shared" si="9"/>
        <v>1.08</v>
      </c>
      <c r="BB25" s="82" t="e">
        <f>(M25-L25)/100*#REF!</f>
        <v>#REF!</v>
      </c>
      <c r="BC25" s="83">
        <f t="shared" si="10"/>
        <v>0.72</v>
      </c>
      <c r="BD25" s="84">
        <f t="shared" si="11"/>
        <v>0.36</v>
      </c>
      <c r="BE25" s="85">
        <f t="shared" si="12"/>
        <v>0.36</v>
      </c>
      <c r="BF25" s="86">
        <f t="shared" si="13"/>
        <v>0.72</v>
      </c>
      <c r="BG25" s="87">
        <f t="shared" si="14"/>
        <v>1.08</v>
      </c>
      <c r="BH25" s="88"/>
    </row>
    <row r="26" spans="1:60" s="89" customFormat="1" ht="25.15" customHeight="1" x14ac:dyDescent="0.25">
      <c r="A26" s="50" t="s">
        <v>85</v>
      </c>
      <c r="B26" s="51">
        <v>30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  <c r="H26" s="51">
        <v>6</v>
      </c>
      <c r="I26" s="52">
        <f>AJ26</f>
        <v>0</v>
      </c>
      <c r="J26" s="53">
        <f>AK26</f>
        <v>0</v>
      </c>
      <c r="K26" s="52">
        <f>AL26</f>
        <v>0</v>
      </c>
      <c r="L26" s="54">
        <v>7.05</v>
      </c>
      <c r="M26" s="55">
        <f>SUM(B26:L26)</f>
        <v>43.05</v>
      </c>
      <c r="N26" s="56">
        <v>18</v>
      </c>
      <c r="O26" s="92"/>
      <c r="P26"/>
      <c r="Q26" s="2"/>
      <c r="R26" s="58"/>
      <c r="S26" s="91"/>
      <c r="T26" s="60"/>
      <c r="U26" s="61">
        <v>-45</v>
      </c>
      <c r="V26" s="62" t="e">
        <f>U26*#REF!</f>
        <v>#REF!</v>
      </c>
      <c r="W26" s="61">
        <v>-45</v>
      </c>
      <c r="X26" s="63" t="e">
        <f>W26*#REF!</f>
        <v>#REF!</v>
      </c>
      <c r="Y26" s="61">
        <v>-45</v>
      </c>
      <c r="Z26" s="63" t="e">
        <f>Y26*#REF!</f>
        <v>#REF!</v>
      </c>
      <c r="AA26" s="61">
        <v>-45</v>
      </c>
      <c r="AB26" s="63" t="e">
        <f>AA26*#REF!</f>
        <v>#REF!</v>
      </c>
      <c r="AC26" s="61">
        <v>-45</v>
      </c>
      <c r="AD26" s="63" t="e">
        <f>AC26*#REF!</f>
        <v>#REF!</v>
      </c>
      <c r="AE26" s="61">
        <v>-45</v>
      </c>
      <c r="AF26" s="63" t="e">
        <f>AE26*#REF!</f>
        <v>#REF!</v>
      </c>
      <c r="AG26" s="64" t="e">
        <f t="shared" si="1"/>
        <v>#REF!</v>
      </c>
      <c r="AH26" s="61">
        <v>-45</v>
      </c>
      <c r="AI26" s="65" t="e">
        <f>AH26*#REF!</f>
        <v>#REF!</v>
      </c>
      <c r="AJ26" s="66">
        <v>0</v>
      </c>
      <c r="AK26" s="67">
        <v>0</v>
      </c>
      <c r="AL26" s="68">
        <v>0</v>
      </c>
      <c r="AM26" s="69">
        <v>0</v>
      </c>
      <c r="AN26" s="70"/>
      <c r="AO26" s="71">
        <f t="shared" si="2"/>
        <v>18</v>
      </c>
      <c r="AP26" s="72">
        <f t="shared" si="3"/>
        <v>12.6</v>
      </c>
      <c r="AQ26" s="73">
        <f t="shared" si="4"/>
        <v>9.9</v>
      </c>
      <c r="AR26" s="74" t="e">
        <f t="shared" ref="AR26" si="69">(M26-L26)/100*#REF!+AQ26</f>
        <v>#REF!</v>
      </c>
      <c r="AS26" s="75">
        <f t="shared" si="0"/>
        <v>8.4599999999999991</v>
      </c>
      <c r="AT26" s="76" t="e">
        <f t="shared" ref="AT26" si="70">(M26-L26)/100*#REF!+AS26</f>
        <v>#REF!</v>
      </c>
      <c r="AU26" s="77">
        <f t="shared" si="5"/>
        <v>7.38</v>
      </c>
      <c r="AV26" s="77" t="e">
        <f t="shared" ref="AV26" si="71">(M26-L26)/100*#REF!+AU26</f>
        <v>#REF!</v>
      </c>
      <c r="AW26" s="78">
        <f t="shared" si="6"/>
        <v>5.903999999999999</v>
      </c>
      <c r="AX26" s="78" t="e">
        <f t="shared" ref="AX26" si="72">(M26-L26)/100*#REF!+AW26</f>
        <v>#REF!</v>
      </c>
      <c r="AY26" s="79">
        <f t="shared" si="7"/>
        <v>3.5999999999999996</v>
      </c>
      <c r="AZ26" s="80">
        <f t="shared" si="8"/>
        <v>1.7999999999999998</v>
      </c>
      <c r="BA26" s="81">
        <f t="shared" si="9"/>
        <v>1.08</v>
      </c>
      <c r="BB26" s="82" t="e">
        <f t="shared" ref="BB26" si="73">(M26-L26)/100*#REF!</f>
        <v>#REF!</v>
      </c>
      <c r="BC26" s="83">
        <f t="shared" si="10"/>
        <v>0.72</v>
      </c>
      <c r="BD26" s="84">
        <f t="shared" si="11"/>
        <v>0.36</v>
      </c>
      <c r="BE26" s="85">
        <f t="shared" si="12"/>
        <v>0.36</v>
      </c>
      <c r="BF26" s="86">
        <f t="shared" si="13"/>
        <v>0.72</v>
      </c>
      <c r="BG26" s="87">
        <f t="shared" si="14"/>
        <v>1.08</v>
      </c>
      <c r="BH26" s="88"/>
    </row>
    <row r="27" spans="1:60" s="89" customFormat="1" ht="25.15" customHeight="1" x14ac:dyDescent="0.25">
      <c r="A27" s="50" t="s">
        <v>87</v>
      </c>
      <c r="B27" s="51">
        <v>18</v>
      </c>
      <c r="C27" s="51">
        <v>2.7</v>
      </c>
      <c r="D27" s="51">
        <v>0</v>
      </c>
      <c r="E27" s="51">
        <v>1.95</v>
      </c>
      <c r="F27" s="51">
        <v>0</v>
      </c>
      <c r="G27" s="51">
        <v>3</v>
      </c>
      <c r="H27" s="51">
        <v>6</v>
      </c>
      <c r="I27" s="52">
        <v>4</v>
      </c>
      <c r="J27" s="53">
        <f>AK27</f>
        <v>0</v>
      </c>
      <c r="K27" s="52">
        <f>AL27</f>
        <v>0</v>
      </c>
      <c r="L27" s="54">
        <v>6.7</v>
      </c>
      <c r="M27" s="55">
        <f>SUM(B27:L27)</f>
        <v>42.35</v>
      </c>
      <c r="N27" s="56">
        <v>19</v>
      </c>
      <c r="O27" s="92"/>
      <c r="P27"/>
      <c r="Q27" s="2"/>
      <c r="R27" s="58"/>
      <c r="S27" s="91"/>
      <c r="T27" s="60"/>
      <c r="U27" s="61">
        <v>-44</v>
      </c>
      <c r="V27" s="62" t="e">
        <f>U27*#REF!</f>
        <v>#REF!</v>
      </c>
      <c r="W27" s="61">
        <v>-44</v>
      </c>
      <c r="X27" s="63" t="e">
        <f>W27*#REF!</f>
        <v>#REF!</v>
      </c>
      <c r="Y27" s="61">
        <v>-44</v>
      </c>
      <c r="Z27" s="63" t="e">
        <f>Y27*#REF!</f>
        <v>#REF!</v>
      </c>
      <c r="AA27" s="61">
        <v>-44</v>
      </c>
      <c r="AB27" s="63" t="e">
        <f>AA27*#REF!</f>
        <v>#REF!</v>
      </c>
      <c r="AC27" s="61">
        <v>-44</v>
      </c>
      <c r="AD27" s="63" t="e">
        <f>AC27*#REF!</f>
        <v>#REF!</v>
      </c>
      <c r="AE27" s="61">
        <v>-44</v>
      </c>
      <c r="AF27" s="63" t="e">
        <f>AE27*#REF!</f>
        <v>#REF!</v>
      </c>
      <c r="AG27" s="64" t="e">
        <f t="shared" si="1"/>
        <v>#REF!</v>
      </c>
      <c r="AH27" s="61">
        <v>-44</v>
      </c>
      <c r="AI27" s="65" t="e">
        <f>AH27*#REF!</f>
        <v>#REF!</v>
      </c>
      <c r="AJ27" s="66">
        <v>0</v>
      </c>
      <c r="AK27" s="67">
        <v>0</v>
      </c>
      <c r="AL27" s="68">
        <v>0</v>
      </c>
      <c r="AM27" s="69">
        <v>0</v>
      </c>
      <c r="AN27" s="70"/>
      <c r="AO27" s="71">
        <f t="shared" si="2"/>
        <v>17.824999999999999</v>
      </c>
      <c r="AP27" s="72">
        <f t="shared" si="3"/>
        <v>12.477499999999999</v>
      </c>
      <c r="AQ27" s="73">
        <f t="shared" si="4"/>
        <v>9.8037499999999991</v>
      </c>
      <c r="AR27" s="74" t="e">
        <f t="shared" ref="AR27" si="74">(M27-L27)/100*#REF!+AQ27</f>
        <v>#REF!</v>
      </c>
      <c r="AS27" s="75">
        <f t="shared" si="0"/>
        <v>8.3777499999999989</v>
      </c>
      <c r="AT27" s="76" t="e">
        <f t="shared" ref="AT27" si="75">(M27-L27)/100*#REF!+AS27</f>
        <v>#REF!</v>
      </c>
      <c r="AU27" s="77">
        <f t="shared" si="5"/>
        <v>7.3082499999999992</v>
      </c>
      <c r="AV27" s="77" t="e">
        <f t="shared" ref="AV27" si="76">(M27-L27)/100*#REF!+AU27</f>
        <v>#REF!</v>
      </c>
      <c r="AW27" s="78">
        <f t="shared" si="6"/>
        <v>5.8465999999999996</v>
      </c>
      <c r="AX27" s="78" t="e">
        <f t="shared" ref="AX27" si="77">(M27-L27)/100*#REF!+AW27</f>
        <v>#REF!</v>
      </c>
      <c r="AY27" s="79">
        <f t="shared" si="7"/>
        <v>3.5649999999999999</v>
      </c>
      <c r="AZ27" s="80">
        <f t="shared" si="8"/>
        <v>1.7825</v>
      </c>
      <c r="BA27" s="81">
        <f t="shared" si="9"/>
        <v>1.0694999999999999</v>
      </c>
      <c r="BB27" s="82" t="e">
        <f t="shared" ref="BB27" si="78">(M27-L27)/100*#REF!</f>
        <v>#REF!</v>
      </c>
      <c r="BC27" s="83">
        <f t="shared" si="10"/>
        <v>0.71299999999999997</v>
      </c>
      <c r="BD27" s="84">
        <f t="shared" si="11"/>
        <v>0.35649999999999998</v>
      </c>
      <c r="BE27" s="85">
        <f t="shared" si="12"/>
        <v>0.35649999999999998</v>
      </c>
      <c r="BF27" s="86">
        <f t="shared" si="13"/>
        <v>0.71299999999999997</v>
      </c>
      <c r="BG27" s="87">
        <f t="shared" si="14"/>
        <v>1.0694999999999999</v>
      </c>
      <c r="BH27" s="88"/>
    </row>
    <row r="28" spans="1:60" s="89" customFormat="1" ht="25.15" customHeight="1" x14ac:dyDescent="0.25">
      <c r="A28" s="50" t="s">
        <v>100</v>
      </c>
      <c r="B28" s="51">
        <v>30</v>
      </c>
      <c r="C28" s="51">
        <v>0</v>
      </c>
      <c r="D28" s="51">
        <v>0</v>
      </c>
      <c r="E28" s="51">
        <v>0</v>
      </c>
      <c r="F28" s="51">
        <v>0</v>
      </c>
      <c r="G28" s="51">
        <v>0</v>
      </c>
      <c r="H28" s="51">
        <v>0.9</v>
      </c>
      <c r="I28" s="52">
        <v>4</v>
      </c>
      <c r="J28" s="53">
        <f>AK28</f>
        <v>0</v>
      </c>
      <c r="K28" s="52">
        <f>AL28</f>
        <v>0</v>
      </c>
      <c r="L28" s="54">
        <v>6.91</v>
      </c>
      <c r="M28" s="55">
        <f>SUM(B28:L28)</f>
        <v>41.81</v>
      </c>
      <c r="N28" s="56">
        <v>20</v>
      </c>
      <c r="O28" s="92"/>
      <c r="P28"/>
      <c r="Q28" s="2"/>
      <c r="R28" s="58"/>
      <c r="S28" s="91"/>
      <c r="T28" s="60"/>
      <c r="U28" s="61">
        <v>-43</v>
      </c>
      <c r="V28" s="62" t="e">
        <f>U28*#REF!</f>
        <v>#REF!</v>
      </c>
      <c r="W28" s="61">
        <v>-43</v>
      </c>
      <c r="X28" s="63" t="e">
        <f>W28*#REF!</f>
        <v>#REF!</v>
      </c>
      <c r="Y28" s="61">
        <v>-43</v>
      </c>
      <c r="Z28" s="63" t="e">
        <f>Y28*#REF!</f>
        <v>#REF!</v>
      </c>
      <c r="AA28" s="61">
        <v>-43</v>
      </c>
      <c r="AB28" s="63" t="e">
        <f>AA28*#REF!</f>
        <v>#REF!</v>
      </c>
      <c r="AC28" s="61">
        <v>-43</v>
      </c>
      <c r="AD28" s="63" t="e">
        <f>AC28*#REF!</f>
        <v>#REF!</v>
      </c>
      <c r="AE28" s="61">
        <v>-43</v>
      </c>
      <c r="AF28" s="63" t="e">
        <f>AE28*#REF!</f>
        <v>#REF!</v>
      </c>
      <c r="AG28" s="64" t="e">
        <f t="shared" si="1"/>
        <v>#REF!</v>
      </c>
      <c r="AH28" s="61">
        <v>-43</v>
      </c>
      <c r="AI28" s="65" t="e">
        <f>AH28*#REF!</f>
        <v>#REF!</v>
      </c>
      <c r="AJ28" s="66">
        <v>0</v>
      </c>
      <c r="AK28" s="67">
        <v>0</v>
      </c>
      <c r="AL28" s="68">
        <v>0</v>
      </c>
      <c r="AM28" s="69">
        <v>0</v>
      </c>
      <c r="AN28" s="70"/>
      <c r="AO28" s="71">
        <f t="shared" si="2"/>
        <v>17.450000000000003</v>
      </c>
      <c r="AP28" s="72">
        <f t="shared" si="3"/>
        <v>12.215000000000002</v>
      </c>
      <c r="AQ28" s="73">
        <f t="shared" si="4"/>
        <v>9.5975000000000001</v>
      </c>
      <c r="AR28" s="74" t="e">
        <f t="shared" ref="AR28" si="79">(M28-L28)/100*#REF!+AQ28</f>
        <v>#REF!</v>
      </c>
      <c r="AS28" s="75">
        <f t="shared" si="0"/>
        <v>8.2015000000000011</v>
      </c>
      <c r="AT28" s="76" t="e">
        <f t="shared" ref="AT28" si="80">(M28-L28)/100*#REF!+AS28</f>
        <v>#REF!</v>
      </c>
      <c r="AU28" s="77">
        <f t="shared" si="5"/>
        <v>7.1545000000000005</v>
      </c>
      <c r="AV28" s="77" t="e">
        <f t="shared" ref="AV28" si="81">(M28-L28)/100*#REF!+AU28</f>
        <v>#REF!</v>
      </c>
      <c r="AW28" s="78">
        <f t="shared" si="6"/>
        <v>5.7236000000000002</v>
      </c>
      <c r="AX28" s="78" t="e">
        <f t="shared" ref="AX28" si="82">(M28-L28)/100*#REF!+AW28</f>
        <v>#REF!</v>
      </c>
      <c r="AY28" s="79">
        <f t="shared" si="7"/>
        <v>3.49</v>
      </c>
      <c r="AZ28" s="80">
        <f t="shared" si="8"/>
        <v>1.7450000000000001</v>
      </c>
      <c r="BA28" s="81">
        <f t="shared" si="9"/>
        <v>1.0470000000000002</v>
      </c>
      <c r="BB28" s="82" t="e">
        <f t="shared" ref="BB28" si="83">(M28-L28)/100*#REF!</f>
        <v>#REF!</v>
      </c>
      <c r="BC28" s="83">
        <f t="shared" si="10"/>
        <v>0.69800000000000006</v>
      </c>
      <c r="BD28" s="84">
        <f t="shared" si="11"/>
        <v>0.34900000000000003</v>
      </c>
      <c r="BE28" s="85">
        <f t="shared" si="12"/>
        <v>0.34900000000000003</v>
      </c>
      <c r="BF28" s="86">
        <f t="shared" si="13"/>
        <v>0.69800000000000006</v>
      </c>
      <c r="BG28" s="87">
        <f t="shared" si="14"/>
        <v>1.0470000000000002</v>
      </c>
      <c r="BH28" s="88"/>
    </row>
    <row r="29" spans="1:60" s="89" customFormat="1" ht="25.15" customHeight="1" x14ac:dyDescent="0.25">
      <c r="A29" s="50" t="s">
        <v>86</v>
      </c>
      <c r="B29" s="51">
        <v>26.4</v>
      </c>
      <c r="C29" s="51">
        <v>0</v>
      </c>
      <c r="D29" s="51">
        <v>0</v>
      </c>
      <c r="E29" s="51">
        <v>0</v>
      </c>
      <c r="F29" s="51">
        <v>0</v>
      </c>
      <c r="G29" s="51">
        <v>2.7</v>
      </c>
      <c r="H29" s="51">
        <v>6</v>
      </c>
      <c r="I29" s="52">
        <f>AJ29</f>
        <v>0</v>
      </c>
      <c r="J29" s="53">
        <f>AK29</f>
        <v>0</v>
      </c>
      <c r="K29" s="52">
        <f>AL29</f>
        <v>0</v>
      </c>
      <c r="L29" s="54">
        <v>6.59</v>
      </c>
      <c r="M29" s="55">
        <f>SUM(B29:L29)</f>
        <v>41.69</v>
      </c>
      <c r="N29" s="56">
        <v>21</v>
      </c>
      <c r="O29" s="92"/>
      <c r="P29"/>
      <c r="Q29" s="2"/>
      <c r="R29" s="58"/>
      <c r="S29" s="91"/>
      <c r="T29" s="60"/>
      <c r="U29" s="61">
        <v>-42</v>
      </c>
      <c r="V29" s="62" t="e">
        <f>U29*#REF!</f>
        <v>#REF!</v>
      </c>
      <c r="W29" s="61">
        <v>-42</v>
      </c>
      <c r="X29" s="63" t="e">
        <f>W29*#REF!</f>
        <v>#REF!</v>
      </c>
      <c r="Y29" s="61">
        <v>-42</v>
      </c>
      <c r="Z29" s="63" t="e">
        <f>Y29*#REF!</f>
        <v>#REF!</v>
      </c>
      <c r="AA29" s="61">
        <v>-42</v>
      </c>
      <c r="AB29" s="63" t="e">
        <f>AA29*#REF!</f>
        <v>#REF!</v>
      </c>
      <c r="AC29" s="61">
        <v>-42</v>
      </c>
      <c r="AD29" s="63" t="e">
        <f>AC29*#REF!</f>
        <v>#REF!</v>
      </c>
      <c r="AE29" s="61">
        <v>-42</v>
      </c>
      <c r="AF29" s="63" t="e">
        <f>AE29*#REF!</f>
        <v>#REF!</v>
      </c>
      <c r="AG29" s="64" t="e">
        <f t="shared" si="1"/>
        <v>#REF!</v>
      </c>
      <c r="AH29" s="61">
        <v>-42</v>
      </c>
      <c r="AI29" s="65" t="e">
        <f>AH29*#REF!</f>
        <v>#REF!</v>
      </c>
      <c r="AJ29" s="66">
        <v>0</v>
      </c>
      <c r="AK29" s="67">
        <v>0</v>
      </c>
      <c r="AL29" s="68">
        <v>0</v>
      </c>
      <c r="AM29" s="69">
        <v>0</v>
      </c>
      <c r="AN29" s="70"/>
      <c r="AO29" s="71">
        <f t="shared" si="2"/>
        <v>17.549999999999997</v>
      </c>
      <c r="AP29" s="72">
        <f t="shared" si="3"/>
        <v>12.284999999999997</v>
      </c>
      <c r="AQ29" s="73">
        <f t="shared" si="4"/>
        <v>9.6524999999999981</v>
      </c>
      <c r="AR29" s="74" t="e">
        <f t="shared" ref="AR29" si="84">(M29-L29)/100*#REF!+AQ29</f>
        <v>#REF!</v>
      </c>
      <c r="AS29" s="75">
        <f t="shared" si="0"/>
        <v>8.2484999999999982</v>
      </c>
      <c r="AT29" s="76" t="e">
        <f t="shared" ref="AT29" si="85">(M29-L29)/100*#REF!+AS29</f>
        <v>#REF!</v>
      </c>
      <c r="AU29" s="77">
        <f t="shared" si="5"/>
        <v>7.1954999999999982</v>
      </c>
      <c r="AV29" s="77" t="e">
        <f t="shared" ref="AV29" si="86">(M29-L29)/100*#REF!+AU29</f>
        <v>#REF!</v>
      </c>
      <c r="AW29" s="78">
        <f t="shared" si="6"/>
        <v>5.7563999999999984</v>
      </c>
      <c r="AX29" s="78" t="e">
        <f t="shared" ref="AX29" si="87">(M29-L29)/100*#REF!+AW29</f>
        <v>#REF!</v>
      </c>
      <c r="AY29" s="79">
        <f t="shared" si="7"/>
        <v>3.5099999999999993</v>
      </c>
      <c r="AZ29" s="80">
        <f t="shared" si="8"/>
        <v>1.7549999999999997</v>
      </c>
      <c r="BA29" s="81">
        <f t="shared" si="9"/>
        <v>1.0529999999999997</v>
      </c>
      <c r="BB29" s="82" t="e">
        <f t="shared" ref="BB29" si="88">(M29-L29)/100*#REF!</f>
        <v>#REF!</v>
      </c>
      <c r="BC29" s="83">
        <f t="shared" si="10"/>
        <v>0.70199999999999985</v>
      </c>
      <c r="BD29" s="84">
        <f t="shared" si="11"/>
        <v>0.35099999999999992</v>
      </c>
      <c r="BE29" s="85">
        <f t="shared" si="12"/>
        <v>0.35099999999999992</v>
      </c>
      <c r="BF29" s="86">
        <f t="shared" si="13"/>
        <v>0.70199999999999985</v>
      </c>
      <c r="BG29" s="87">
        <f t="shared" si="14"/>
        <v>1.0529999999999997</v>
      </c>
      <c r="BH29" s="88"/>
    </row>
    <row r="30" spans="1:60" s="89" customFormat="1" ht="25.15" customHeight="1" x14ac:dyDescent="0.25">
      <c r="A30" s="50" t="s">
        <v>88</v>
      </c>
      <c r="B30" s="51">
        <v>30</v>
      </c>
      <c r="C30" s="51">
        <v>0</v>
      </c>
      <c r="D30" s="51">
        <v>0</v>
      </c>
      <c r="E30" s="51">
        <v>0</v>
      </c>
      <c r="F30" s="51">
        <v>0</v>
      </c>
      <c r="G30" s="51">
        <v>0</v>
      </c>
      <c r="H30" s="51">
        <v>5.6</v>
      </c>
      <c r="I30" s="52">
        <v>6</v>
      </c>
      <c r="J30" s="53">
        <f>AK30</f>
        <v>0</v>
      </c>
      <c r="K30" s="52">
        <f>AL30</f>
        <v>0</v>
      </c>
      <c r="L30" s="54">
        <f>AM30</f>
        <v>0</v>
      </c>
      <c r="M30" s="55">
        <f>SUM(B30:L30)</f>
        <v>41.6</v>
      </c>
      <c r="N30" s="56">
        <v>22</v>
      </c>
      <c r="O30" s="92"/>
      <c r="P30"/>
      <c r="Q30" s="2"/>
      <c r="R30" s="58"/>
      <c r="S30" s="91"/>
      <c r="T30" s="60"/>
      <c r="U30" s="61">
        <v>-41</v>
      </c>
      <c r="V30" s="62" t="e">
        <f>U30*#REF!</f>
        <v>#REF!</v>
      </c>
      <c r="W30" s="61">
        <v>-41</v>
      </c>
      <c r="X30" s="63" t="e">
        <f>W30*#REF!</f>
        <v>#REF!</v>
      </c>
      <c r="Y30" s="61">
        <v>-41</v>
      </c>
      <c r="Z30" s="63" t="e">
        <f>Y30*#REF!</f>
        <v>#REF!</v>
      </c>
      <c r="AA30" s="61">
        <v>-41</v>
      </c>
      <c r="AB30" s="63" t="e">
        <f>AA30*#REF!</f>
        <v>#REF!</v>
      </c>
      <c r="AC30" s="61">
        <v>-41</v>
      </c>
      <c r="AD30" s="63" t="e">
        <f>AC30*#REF!</f>
        <v>#REF!</v>
      </c>
      <c r="AE30" s="61">
        <v>-41</v>
      </c>
      <c r="AF30" s="63" t="e">
        <f>AE30*#REF!</f>
        <v>#REF!</v>
      </c>
      <c r="AG30" s="64" t="e">
        <f t="shared" si="1"/>
        <v>#REF!</v>
      </c>
      <c r="AH30" s="61">
        <v>-41</v>
      </c>
      <c r="AI30" s="65" t="e">
        <f>AH30*#REF!</f>
        <v>#REF!</v>
      </c>
      <c r="AJ30" s="66">
        <v>0</v>
      </c>
      <c r="AK30" s="67">
        <v>0</v>
      </c>
      <c r="AL30" s="68">
        <v>0</v>
      </c>
      <c r="AM30" s="69">
        <v>0</v>
      </c>
      <c r="AN30" s="70"/>
      <c r="AO30" s="71">
        <f t="shared" si="2"/>
        <v>20.8</v>
      </c>
      <c r="AP30" s="72">
        <f t="shared" si="3"/>
        <v>14.56</v>
      </c>
      <c r="AQ30" s="73">
        <f t="shared" si="4"/>
        <v>11.440000000000001</v>
      </c>
      <c r="AR30" s="74" t="e">
        <f t="shared" ref="AR30" si="89">(M30-L30)/100*#REF!+AQ30</f>
        <v>#REF!</v>
      </c>
      <c r="AS30" s="75">
        <f t="shared" si="0"/>
        <v>9.7760000000000016</v>
      </c>
      <c r="AT30" s="76" t="e">
        <f t="shared" ref="AT30" si="90">(M30-L30)/100*#REF!+AS30</f>
        <v>#REF!</v>
      </c>
      <c r="AU30" s="77">
        <f t="shared" si="5"/>
        <v>8.5280000000000005</v>
      </c>
      <c r="AV30" s="77" t="e">
        <f t="shared" ref="AV30" si="91">(M30-L30)/100*#REF!+AU30</f>
        <v>#REF!</v>
      </c>
      <c r="AW30" s="78">
        <f t="shared" si="6"/>
        <v>6.8224</v>
      </c>
      <c r="AX30" s="78" t="e">
        <f t="shared" ref="AX30" si="92">(M30-L30)/100*#REF!+AW30</f>
        <v>#REF!</v>
      </c>
      <c r="AY30" s="79">
        <f t="shared" si="7"/>
        <v>4.16</v>
      </c>
      <c r="AZ30" s="80">
        <f t="shared" si="8"/>
        <v>2.08</v>
      </c>
      <c r="BA30" s="81">
        <f t="shared" si="9"/>
        <v>1.2480000000000002</v>
      </c>
      <c r="BB30" s="82" t="e">
        <f t="shared" ref="BB30" si="93">(M30-L30)/100*#REF!</f>
        <v>#REF!</v>
      </c>
      <c r="BC30" s="83">
        <f t="shared" si="10"/>
        <v>0.83200000000000007</v>
      </c>
      <c r="BD30" s="84">
        <f t="shared" si="11"/>
        <v>0.41600000000000004</v>
      </c>
      <c r="BE30" s="85">
        <f t="shared" si="12"/>
        <v>0.41600000000000004</v>
      </c>
      <c r="BF30" s="86">
        <f t="shared" si="13"/>
        <v>0.83200000000000007</v>
      </c>
      <c r="BG30" s="87">
        <f t="shared" si="14"/>
        <v>1.2480000000000002</v>
      </c>
      <c r="BH30" s="88"/>
    </row>
    <row r="31" spans="1:60" s="89" customFormat="1" ht="25.15" customHeight="1" x14ac:dyDescent="0.25">
      <c r="A31" s="50" t="s">
        <v>89</v>
      </c>
      <c r="B31" s="51">
        <v>25.6</v>
      </c>
      <c r="C31" s="51">
        <v>0.9</v>
      </c>
      <c r="D31" s="51">
        <v>0</v>
      </c>
      <c r="E31" s="51">
        <v>0</v>
      </c>
      <c r="F31" s="51">
        <v>0</v>
      </c>
      <c r="G31" s="51">
        <v>0</v>
      </c>
      <c r="H31" s="51">
        <v>6</v>
      </c>
      <c r="I31" s="52">
        <f>AJ31</f>
        <v>0</v>
      </c>
      <c r="J31" s="53">
        <f>AK31</f>
        <v>0</v>
      </c>
      <c r="K31" s="52">
        <f>AL31</f>
        <v>0</v>
      </c>
      <c r="L31" s="54">
        <v>8.2799999999999994</v>
      </c>
      <c r="M31" s="55">
        <f>SUM(B31:L31)</f>
        <v>40.78</v>
      </c>
      <c r="N31" s="56">
        <v>23</v>
      </c>
      <c r="O31" s="92"/>
      <c r="P31"/>
      <c r="Q31" s="2"/>
      <c r="R31" s="58"/>
      <c r="S31" s="91"/>
      <c r="T31" s="60"/>
      <c r="U31" s="61">
        <v>-40</v>
      </c>
      <c r="V31" s="62" t="e">
        <f t="shared" ref="V31" si="94">U31*#REF!</f>
        <v>#REF!</v>
      </c>
      <c r="W31" s="61">
        <v>-40</v>
      </c>
      <c r="X31" s="63" t="e">
        <f t="shared" ref="X31" si="95">W31*#REF!</f>
        <v>#REF!</v>
      </c>
      <c r="Y31" s="61">
        <v>-40</v>
      </c>
      <c r="Z31" s="63" t="e">
        <f t="shared" ref="Z31" si="96">Y31*#REF!</f>
        <v>#REF!</v>
      </c>
      <c r="AA31" s="61">
        <v>-40</v>
      </c>
      <c r="AB31" s="63" t="e">
        <f t="shared" ref="AB31" si="97">AA31*#REF!</f>
        <v>#REF!</v>
      </c>
      <c r="AC31" s="61">
        <v>-40</v>
      </c>
      <c r="AD31" s="63" t="e">
        <f t="shared" ref="AD31" si="98">AC31*#REF!</f>
        <v>#REF!</v>
      </c>
      <c r="AE31" s="61">
        <v>-40</v>
      </c>
      <c r="AF31" s="63" t="e">
        <f t="shared" ref="AF31" si="99">AE31*#REF!</f>
        <v>#REF!</v>
      </c>
      <c r="AG31" s="64" t="e">
        <f t="shared" si="1"/>
        <v>#REF!</v>
      </c>
      <c r="AH31" s="61">
        <v>-40</v>
      </c>
      <c r="AI31" s="65" t="e">
        <f t="shared" ref="AI31" si="100">AH31*#REF!</f>
        <v>#REF!</v>
      </c>
      <c r="AJ31" s="66">
        <v>0</v>
      </c>
      <c r="AK31" s="67">
        <v>0</v>
      </c>
      <c r="AL31" s="68">
        <v>0</v>
      </c>
      <c r="AM31" s="69">
        <v>0</v>
      </c>
      <c r="AN31" s="70"/>
      <c r="AO31" s="71">
        <f t="shared" si="2"/>
        <v>16.25</v>
      </c>
      <c r="AP31" s="72">
        <f t="shared" si="3"/>
        <v>11.375</v>
      </c>
      <c r="AQ31" s="73">
        <f t="shared" si="4"/>
        <v>8.9375</v>
      </c>
      <c r="AR31" s="74" t="e">
        <f t="shared" ref="AR31" si="101">(M31-L31)/100*#REF!+AQ31</f>
        <v>#REF!</v>
      </c>
      <c r="AS31" s="75">
        <f t="shared" si="0"/>
        <v>7.6375000000000002</v>
      </c>
      <c r="AT31" s="76" t="e">
        <f t="shared" ref="AT31" si="102">(M31-L31)/100*#REF!+AS31</f>
        <v>#REF!</v>
      </c>
      <c r="AU31" s="77">
        <f t="shared" si="5"/>
        <v>6.6625000000000005</v>
      </c>
      <c r="AV31" s="77" t="e">
        <f t="shared" ref="AV31" si="103">(M31-L31)/100*#REF!+AU31</f>
        <v>#REF!</v>
      </c>
      <c r="AW31" s="78">
        <f t="shared" si="6"/>
        <v>5.33</v>
      </c>
      <c r="AX31" s="78" t="e">
        <f t="shared" ref="AX31" si="104">(M31-L31)/100*#REF!+AW31</f>
        <v>#REF!</v>
      </c>
      <c r="AY31" s="79">
        <f t="shared" si="7"/>
        <v>3.25</v>
      </c>
      <c r="AZ31" s="80">
        <f t="shared" si="8"/>
        <v>1.625</v>
      </c>
      <c r="BA31" s="81">
        <f t="shared" si="9"/>
        <v>0.97500000000000009</v>
      </c>
      <c r="BB31" s="82" t="e">
        <f t="shared" ref="BB31" si="105">(M31-L31)/100*#REF!</f>
        <v>#REF!</v>
      </c>
      <c r="BC31" s="83">
        <f t="shared" si="10"/>
        <v>0.65</v>
      </c>
      <c r="BD31" s="84">
        <f t="shared" si="11"/>
        <v>0.32500000000000001</v>
      </c>
      <c r="BE31" s="85">
        <f t="shared" si="12"/>
        <v>0.32500000000000001</v>
      </c>
      <c r="BF31" s="86">
        <f t="shared" si="13"/>
        <v>0.65</v>
      </c>
      <c r="BG31" s="87">
        <f t="shared" si="14"/>
        <v>0.97500000000000009</v>
      </c>
      <c r="BH31" s="88"/>
    </row>
    <row r="32" spans="1:60" s="89" customFormat="1" ht="25.15" customHeight="1" x14ac:dyDescent="0.25">
      <c r="A32" s="50" t="s">
        <v>90</v>
      </c>
      <c r="B32" s="51">
        <v>18.399999999999999</v>
      </c>
      <c r="C32" s="51">
        <v>0</v>
      </c>
      <c r="D32" s="51">
        <v>0</v>
      </c>
      <c r="E32" s="51">
        <v>9.4499999999999993</v>
      </c>
      <c r="F32" s="51">
        <v>0</v>
      </c>
      <c r="G32" s="51">
        <v>0</v>
      </c>
      <c r="H32" s="51">
        <v>6</v>
      </c>
      <c r="I32" s="52">
        <f>AJ32</f>
        <v>0</v>
      </c>
      <c r="J32" s="53">
        <f>AK32</f>
        <v>0</v>
      </c>
      <c r="K32" s="52">
        <f>AL32</f>
        <v>0</v>
      </c>
      <c r="L32" s="54">
        <v>6.7</v>
      </c>
      <c r="M32" s="55">
        <f>SUM(B32:L32)</f>
        <v>40.549999999999997</v>
      </c>
      <c r="N32" s="56">
        <v>24</v>
      </c>
      <c r="O32" s="92"/>
      <c r="P32"/>
      <c r="Q32" s="2"/>
      <c r="R32" s="58"/>
      <c r="S32" s="91"/>
      <c r="T32" s="60"/>
      <c r="U32" s="61">
        <v>-39</v>
      </c>
      <c r="V32" s="62" t="e">
        <f t="shared" ref="V32" si="106">U32*#REF!</f>
        <v>#REF!</v>
      </c>
      <c r="W32" s="61">
        <v>-39</v>
      </c>
      <c r="X32" s="63" t="e">
        <f t="shared" ref="X32" si="107">W32*#REF!</f>
        <v>#REF!</v>
      </c>
      <c r="Y32" s="61">
        <v>-39</v>
      </c>
      <c r="Z32" s="63" t="e">
        <f t="shared" ref="Z32" si="108">Y32*#REF!</f>
        <v>#REF!</v>
      </c>
      <c r="AA32" s="61">
        <v>-39</v>
      </c>
      <c r="AB32" s="63" t="e">
        <f t="shared" ref="AB32" si="109">AA32*#REF!</f>
        <v>#REF!</v>
      </c>
      <c r="AC32" s="61">
        <v>-39</v>
      </c>
      <c r="AD32" s="63" t="e">
        <f t="shared" ref="AD32" si="110">AC32*#REF!</f>
        <v>#REF!</v>
      </c>
      <c r="AE32" s="61">
        <v>-39</v>
      </c>
      <c r="AF32" s="63" t="e">
        <f t="shared" ref="AF32" si="111">AE32*#REF!</f>
        <v>#REF!</v>
      </c>
      <c r="AG32" s="64" t="e">
        <f t="shared" si="1"/>
        <v>#REF!</v>
      </c>
      <c r="AH32" s="61">
        <v>-39</v>
      </c>
      <c r="AI32" s="65" t="e">
        <f t="shared" ref="AI32" si="112">AH32*#REF!</f>
        <v>#REF!</v>
      </c>
      <c r="AJ32" s="66">
        <v>0</v>
      </c>
      <c r="AK32" s="67">
        <v>0</v>
      </c>
      <c r="AL32" s="68">
        <v>0</v>
      </c>
      <c r="AM32" s="69">
        <v>0</v>
      </c>
      <c r="AN32" s="70"/>
      <c r="AO32" s="71">
        <f t="shared" si="2"/>
        <v>16.924999999999997</v>
      </c>
      <c r="AP32" s="72">
        <f t="shared" si="3"/>
        <v>11.847499999999998</v>
      </c>
      <c r="AQ32" s="73">
        <f t="shared" si="4"/>
        <v>9.3087499999999999</v>
      </c>
      <c r="AR32" s="74" t="e">
        <f>(M32-L32)/100*#REF!+AQ32</f>
        <v>#REF!</v>
      </c>
      <c r="AS32" s="75">
        <f t="shared" si="0"/>
        <v>7.9547499999999989</v>
      </c>
      <c r="AT32" s="76" t="e">
        <f>(M32-L32)/100*#REF!+AS32</f>
        <v>#REF!</v>
      </c>
      <c r="AU32" s="77">
        <f t="shared" si="5"/>
        <v>6.9392499999999995</v>
      </c>
      <c r="AV32" s="77" t="e">
        <f>(M32-L32)/100*#REF!+AU32</f>
        <v>#REF!</v>
      </c>
      <c r="AW32" s="78">
        <f t="shared" si="6"/>
        <v>5.5513999999999992</v>
      </c>
      <c r="AX32" s="78" t="e">
        <f>(M32-L32)/100*#REF!+AW32</f>
        <v>#REF!</v>
      </c>
      <c r="AY32" s="79">
        <f t="shared" si="7"/>
        <v>3.3849999999999998</v>
      </c>
      <c r="AZ32" s="80">
        <f t="shared" si="8"/>
        <v>1.6924999999999999</v>
      </c>
      <c r="BA32" s="81">
        <f t="shared" si="9"/>
        <v>1.0154999999999998</v>
      </c>
      <c r="BB32" s="82" t="e">
        <f>(M32-L32)/100*#REF!</f>
        <v>#REF!</v>
      </c>
      <c r="BC32" s="83">
        <f t="shared" si="10"/>
        <v>0.67699999999999994</v>
      </c>
      <c r="BD32" s="84">
        <f t="shared" si="11"/>
        <v>0.33849999999999997</v>
      </c>
      <c r="BE32" s="85">
        <f t="shared" si="12"/>
        <v>0.33849999999999997</v>
      </c>
      <c r="BF32" s="86">
        <f t="shared" si="13"/>
        <v>0.67699999999999994</v>
      </c>
      <c r="BG32" s="87">
        <f t="shared" si="14"/>
        <v>1.0154999999999998</v>
      </c>
      <c r="BH32" s="88"/>
    </row>
    <row r="33" spans="1:60" s="89" customFormat="1" ht="25.15" customHeight="1" x14ac:dyDescent="0.25">
      <c r="A33" s="50" t="s">
        <v>91</v>
      </c>
      <c r="B33" s="51">
        <v>30</v>
      </c>
      <c r="C33" s="51">
        <v>0</v>
      </c>
      <c r="D33" s="51">
        <v>0</v>
      </c>
      <c r="E33" s="51">
        <v>0</v>
      </c>
      <c r="F33" s="51">
        <v>0</v>
      </c>
      <c r="G33" s="51">
        <v>0</v>
      </c>
      <c r="H33" s="51">
        <v>2.2999999999999998</v>
      </c>
      <c r="I33" s="52">
        <f>AJ33</f>
        <v>0</v>
      </c>
      <c r="J33" s="53">
        <f>AK33</f>
        <v>0</v>
      </c>
      <c r="K33" s="52">
        <f>AL33</f>
        <v>0</v>
      </c>
      <c r="L33" s="54">
        <v>8.01</v>
      </c>
      <c r="M33" s="55">
        <f>SUM(B33:L33)</f>
        <v>40.309999999999995</v>
      </c>
      <c r="N33" s="56">
        <v>25</v>
      </c>
      <c r="O33" s="92"/>
      <c r="P33"/>
      <c r="Q33" s="2"/>
      <c r="R33" s="58"/>
      <c r="S33" s="91"/>
      <c r="T33" s="60"/>
      <c r="U33" s="61">
        <v>-38</v>
      </c>
      <c r="V33" s="62" t="e">
        <f t="shared" ref="V33" si="113">U33*#REF!</f>
        <v>#REF!</v>
      </c>
      <c r="W33" s="61">
        <v>-38</v>
      </c>
      <c r="X33" s="63" t="e">
        <f t="shared" ref="X33" si="114">W33*#REF!</f>
        <v>#REF!</v>
      </c>
      <c r="Y33" s="61">
        <v>-38</v>
      </c>
      <c r="Z33" s="63" t="e">
        <f t="shared" ref="Z33" si="115">Y33*#REF!</f>
        <v>#REF!</v>
      </c>
      <c r="AA33" s="61">
        <v>-38</v>
      </c>
      <c r="AB33" s="63" t="e">
        <f t="shared" ref="AB33" si="116">AA33*#REF!</f>
        <v>#REF!</v>
      </c>
      <c r="AC33" s="61">
        <v>-38</v>
      </c>
      <c r="AD33" s="63" t="e">
        <f t="shared" ref="AD33" si="117">AC33*#REF!</f>
        <v>#REF!</v>
      </c>
      <c r="AE33" s="61">
        <v>-38</v>
      </c>
      <c r="AF33" s="63" t="e">
        <f t="shared" ref="AF33" si="118">AE33*#REF!</f>
        <v>#REF!</v>
      </c>
      <c r="AG33" s="64" t="e">
        <f t="shared" si="1"/>
        <v>#REF!</v>
      </c>
      <c r="AH33" s="61">
        <v>-38</v>
      </c>
      <c r="AI33" s="65" t="e">
        <f t="shared" ref="AI33" si="119">AH33*#REF!</f>
        <v>#REF!</v>
      </c>
      <c r="AJ33" s="66">
        <v>0</v>
      </c>
      <c r="AK33" s="67">
        <v>0</v>
      </c>
      <c r="AL33" s="68">
        <v>0</v>
      </c>
      <c r="AM33" s="69">
        <v>0</v>
      </c>
      <c r="AN33" s="70"/>
      <c r="AO33" s="71">
        <f t="shared" si="2"/>
        <v>16.149999999999999</v>
      </c>
      <c r="AP33" s="72">
        <f t="shared" si="3"/>
        <v>11.304999999999998</v>
      </c>
      <c r="AQ33" s="73">
        <f t="shared" si="4"/>
        <v>8.8824999999999985</v>
      </c>
      <c r="AR33" s="74" t="e">
        <f t="shared" ref="AR33" si="120">(M33-L33)/100*#REF!+AQ33</f>
        <v>#REF!</v>
      </c>
      <c r="AS33" s="75">
        <f t="shared" si="0"/>
        <v>7.5904999999999987</v>
      </c>
      <c r="AT33" s="76" t="e">
        <f t="shared" ref="AT33" si="121">(M33-L33)/100*#REF!+AS33</f>
        <v>#REF!</v>
      </c>
      <c r="AU33" s="77">
        <f t="shared" si="5"/>
        <v>6.6214999999999993</v>
      </c>
      <c r="AV33" s="77" t="e">
        <f t="shared" ref="AV33" si="122">(M33-L33)/100*#REF!+AU33</f>
        <v>#REF!</v>
      </c>
      <c r="AW33" s="78">
        <f t="shared" si="6"/>
        <v>5.2971999999999984</v>
      </c>
      <c r="AX33" s="78" t="e">
        <f t="shared" ref="AX33" si="123">(M33-L33)/100*#REF!+AW33</f>
        <v>#REF!</v>
      </c>
      <c r="AY33" s="79">
        <f t="shared" si="7"/>
        <v>3.2299999999999995</v>
      </c>
      <c r="AZ33" s="80">
        <f t="shared" si="8"/>
        <v>1.6149999999999998</v>
      </c>
      <c r="BA33" s="81">
        <f t="shared" si="9"/>
        <v>0.96899999999999986</v>
      </c>
      <c r="BB33" s="82" t="e">
        <f t="shared" ref="BB33" si="124">(M33-L33)/100*#REF!</f>
        <v>#REF!</v>
      </c>
      <c r="BC33" s="83">
        <f t="shared" si="10"/>
        <v>0.64599999999999991</v>
      </c>
      <c r="BD33" s="84">
        <f t="shared" si="11"/>
        <v>0.32299999999999995</v>
      </c>
      <c r="BE33" s="85">
        <f t="shared" si="12"/>
        <v>0.32299999999999995</v>
      </c>
      <c r="BF33" s="86">
        <f t="shared" si="13"/>
        <v>0.64599999999999991</v>
      </c>
      <c r="BG33" s="87">
        <f t="shared" si="14"/>
        <v>0.96899999999999986</v>
      </c>
      <c r="BH33" s="88"/>
    </row>
    <row r="34" spans="1:60" s="89" customFormat="1" ht="25.15" customHeight="1" x14ac:dyDescent="0.25">
      <c r="A34" s="50" t="s">
        <v>92</v>
      </c>
      <c r="B34" s="51">
        <v>30</v>
      </c>
      <c r="C34" s="51">
        <v>0</v>
      </c>
      <c r="D34" s="51">
        <v>0</v>
      </c>
      <c r="E34" s="51">
        <v>0</v>
      </c>
      <c r="F34" s="51">
        <v>0</v>
      </c>
      <c r="G34" s="51">
        <v>1.8</v>
      </c>
      <c r="H34" s="51">
        <v>4.3</v>
      </c>
      <c r="I34" s="52">
        <v>4</v>
      </c>
      <c r="J34" s="53">
        <f>AK34</f>
        <v>0</v>
      </c>
      <c r="K34" s="52">
        <f>AL34</f>
        <v>0</v>
      </c>
      <c r="L34" s="54">
        <f>AM34</f>
        <v>0</v>
      </c>
      <c r="M34" s="55">
        <f>SUM(B34:L34)</f>
        <v>40.1</v>
      </c>
      <c r="N34" s="56">
        <v>26</v>
      </c>
      <c r="O34" s="92"/>
      <c r="P34"/>
      <c r="Q34" s="2"/>
      <c r="R34" s="58"/>
      <c r="S34" s="91"/>
      <c r="T34" s="60"/>
      <c r="U34" s="61">
        <v>-37</v>
      </c>
      <c r="V34" s="62" t="e">
        <f t="shared" ref="V34" si="125">U34*#REF!</f>
        <v>#REF!</v>
      </c>
      <c r="W34" s="61">
        <v>-37</v>
      </c>
      <c r="X34" s="63" t="e">
        <f t="shared" ref="X34" si="126">W34*#REF!</f>
        <v>#REF!</v>
      </c>
      <c r="Y34" s="61">
        <v>-37</v>
      </c>
      <c r="Z34" s="63" t="e">
        <f t="shared" ref="Z34" si="127">Y34*#REF!</f>
        <v>#REF!</v>
      </c>
      <c r="AA34" s="61">
        <v>-37</v>
      </c>
      <c r="AB34" s="63" t="e">
        <f t="shared" ref="AB34" si="128">AA34*#REF!</f>
        <v>#REF!</v>
      </c>
      <c r="AC34" s="61">
        <v>-37</v>
      </c>
      <c r="AD34" s="63" t="e">
        <f t="shared" ref="AD34" si="129">AC34*#REF!</f>
        <v>#REF!</v>
      </c>
      <c r="AE34" s="61">
        <v>-37</v>
      </c>
      <c r="AF34" s="63" t="e">
        <f t="shared" ref="AF34" si="130">AE34*#REF!</f>
        <v>#REF!</v>
      </c>
      <c r="AG34" s="64" t="e">
        <f t="shared" si="1"/>
        <v>#REF!</v>
      </c>
      <c r="AH34" s="61">
        <v>-37</v>
      </c>
      <c r="AI34" s="65" t="e">
        <f t="shared" ref="AI34" si="131">AH34*#REF!</f>
        <v>#REF!</v>
      </c>
      <c r="AJ34" s="66">
        <v>0</v>
      </c>
      <c r="AK34" s="67">
        <v>0</v>
      </c>
      <c r="AL34" s="68">
        <v>0</v>
      </c>
      <c r="AM34" s="69">
        <v>0</v>
      </c>
      <c r="AN34" s="70"/>
      <c r="AO34" s="71">
        <f t="shared" si="2"/>
        <v>20.05</v>
      </c>
      <c r="AP34" s="72">
        <f t="shared" si="3"/>
        <v>14.035</v>
      </c>
      <c r="AQ34" s="73">
        <f t="shared" si="4"/>
        <v>11.0275</v>
      </c>
      <c r="AR34" s="74" t="e">
        <f t="shared" ref="AR34" si="132">(M34-L34)/100*#REF!+AQ34</f>
        <v>#REF!</v>
      </c>
      <c r="AS34" s="75">
        <f t="shared" si="0"/>
        <v>9.4235000000000007</v>
      </c>
      <c r="AT34" s="76" t="e">
        <f t="shared" ref="AT34" si="133">(M34-L34)/100*#REF!+AS34</f>
        <v>#REF!</v>
      </c>
      <c r="AU34" s="77">
        <f t="shared" si="5"/>
        <v>8.2205000000000013</v>
      </c>
      <c r="AV34" s="77" t="e">
        <f t="shared" ref="AV34" si="134">(M34-L34)/100*#REF!+AU34</f>
        <v>#REF!</v>
      </c>
      <c r="AW34" s="78">
        <f t="shared" si="6"/>
        <v>6.5763999999999996</v>
      </c>
      <c r="AX34" s="78" t="e">
        <f t="shared" ref="AX34" si="135">(M34-L34)/100*#REF!+AW34</f>
        <v>#REF!</v>
      </c>
      <c r="AY34" s="79">
        <f t="shared" si="7"/>
        <v>4.01</v>
      </c>
      <c r="AZ34" s="80">
        <f t="shared" si="8"/>
        <v>2.0049999999999999</v>
      </c>
      <c r="BA34" s="81">
        <f t="shared" si="9"/>
        <v>1.2030000000000001</v>
      </c>
      <c r="BB34" s="82" t="e">
        <f t="shared" ref="BB34" si="136">(M34-L34)/100*#REF!</f>
        <v>#REF!</v>
      </c>
      <c r="BC34" s="83">
        <f t="shared" si="10"/>
        <v>0.80200000000000005</v>
      </c>
      <c r="BD34" s="84">
        <f t="shared" si="11"/>
        <v>0.40100000000000002</v>
      </c>
      <c r="BE34" s="85">
        <f t="shared" si="12"/>
        <v>0.40100000000000002</v>
      </c>
      <c r="BF34" s="86">
        <f t="shared" si="13"/>
        <v>0.80200000000000005</v>
      </c>
      <c r="BG34" s="87">
        <f t="shared" si="14"/>
        <v>1.2030000000000001</v>
      </c>
      <c r="BH34" s="88"/>
    </row>
    <row r="35" spans="1:60" s="89" customFormat="1" ht="25.15" customHeight="1" x14ac:dyDescent="0.25">
      <c r="A35" s="50" t="s">
        <v>93</v>
      </c>
      <c r="B35" s="51">
        <v>19.2</v>
      </c>
      <c r="C35" s="51">
        <v>4.8</v>
      </c>
      <c r="D35" s="51">
        <v>0</v>
      </c>
      <c r="E35" s="51">
        <v>0</v>
      </c>
      <c r="F35" s="51">
        <v>0</v>
      </c>
      <c r="G35" s="51">
        <v>1.8</v>
      </c>
      <c r="H35" s="51">
        <v>3.6</v>
      </c>
      <c r="I35" s="52">
        <v>4</v>
      </c>
      <c r="J35" s="53">
        <f>AK35</f>
        <v>0</v>
      </c>
      <c r="K35" s="52">
        <f>AL35</f>
        <v>0</v>
      </c>
      <c r="L35" s="54">
        <v>6.35</v>
      </c>
      <c r="M35" s="55">
        <f>SUM(B35:L35)</f>
        <v>39.750000000000007</v>
      </c>
      <c r="N35" s="56">
        <v>27</v>
      </c>
      <c r="O35" s="92"/>
      <c r="P35"/>
      <c r="Q35" s="2"/>
      <c r="R35" s="58"/>
      <c r="S35" s="91"/>
      <c r="T35" s="60"/>
      <c r="U35" s="61">
        <v>-36</v>
      </c>
      <c r="V35" s="62" t="e">
        <f t="shared" ref="V35" si="137">U35*#REF!</f>
        <v>#REF!</v>
      </c>
      <c r="W35" s="61">
        <v>-36</v>
      </c>
      <c r="X35" s="63" t="e">
        <f t="shared" ref="X35" si="138">W35*#REF!</f>
        <v>#REF!</v>
      </c>
      <c r="Y35" s="61">
        <v>-36</v>
      </c>
      <c r="Z35" s="63" t="e">
        <f t="shared" ref="Z35" si="139">Y35*#REF!</f>
        <v>#REF!</v>
      </c>
      <c r="AA35" s="61">
        <v>-36</v>
      </c>
      <c r="AB35" s="63" t="e">
        <f t="shared" ref="AB35" si="140">AA35*#REF!</f>
        <v>#REF!</v>
      </c>
      <c r="AC35" s="61">
        <v>-36</v>
      </c>
      <c r="AD35" s="63" t="e">
        <f t="shared" ref="AD35" si="141">AC35*#REF!</f>
        <v>#REF!</v>
      </c>
      <c r="AE35" s="61">
        <v>-36</v>
      </c>
      <c r="AF35" s="63" t="e">
        <f t="shared" ref="AF35" si="142">AE35*#REF!</f>
        <v>#REF!</v>
      </c>
      <c r="AG35" s="64" t="e">
        <f t="shared" si="1"/>
        <v>#REF!</v>
      </c>
      <c r="AH35" s="61">
        <v>-36</v>
      </c>
      <c r="AI35" s="65" t="e">
        <f t="shared" ref="AI35" si="143">AH35*#REF!</f>
        <v>#REF!</v>
      </c>
      <c r="AJ35" s="66">
        <v>0</v>
      </c>
      <c r="AK35" s="67">
        <v>0</v>
      </c>
      <c r="AL35" s="68">
        <v>0</v>
      </c>
      <c r="AM35" s="69">
        <v>0</v>
      </c>
      <c r="AN35" s="70"/>
      <c r="AO35" s="71">
        <f t="shared" si="2"/>
        <v>16.700000000000003</v>
      </c>
      <c r="AP35" s="72">
        <f t="shared" si="3"/>
        <v>11.690000000000003</v>
      </c>
      <c r="AQ35" s="73">
        <f t="shared" si="4"/>
        <v>9.1850000000000023</v>
      </c>
      <c r="AR35" s="74" t="e">
        <f t="shared" ref="AR35" si="144">(M35-L35)/100*#REF!+AQ35</f>
        <v>#REF!</v>
      </c>
      <c r="AS35" s="75">
        <f t="shared" si="0"/>
        <v>7.849000000000002</v>
      </c>
      <c r="AT35" s="76" t="e">
        <f t="shared" ref="AT35" si="145">(M35-L35)/100*#REF!+AS35</f>
        <v>#REF!</v>
      </c>
      <c r="AU35" s="77">
        <f t="shared" si="5"/>
        <v>6.8470000000000013</v>
      </c>
      <c r="AV35" s="77" t="e">
        <f t="shared" ref="AV35" si="146">(M35-L35)/100*#REF!+AU35</f>
        <v>#REF!</v>
      </c>
      <c r="AW35" s="78">
        <f t="shared" si="6"/>
        <v>5.4776000000000007</v>
      </c>
      <c r="AX35" s="78" t="e">
        <f t="shared" ref="AX35" si="147">(M35-L35)/100*#REF!+AW35</f>
        <v>#REF!</v>
      </c>
      <c r="AY35" s="79">
        <f t="shared" si="7"/>
        <v>3.3400000000000007</v>
      </c>
      <c r="AZ35" s="80">
        <f t="shared" si="8"/>
        <v>1.6700000000000004</v>
      </c>
      <c r="BA35" s="81">
        <f t="shared" si="9"/>
        <v>1.0020000000000002</v>
      </c>
      <c r="BB35" s="82" t="e">
        <f t="shared" ref="BB35" si="148">(M35-L35)/100*#REF!</f>
        <v>#REF!</v>
      </c>
      <c r="BC35" s="83">
        <f t="shared" si="10"/>
        <v>0.66800000000000015</v>
      </c>
      <c r="BD35" s="84">
        <f t="shared" si="11"/>
        <v>0.33400000000000007</v>
      </c>
      <c r="BE35" s="85">
        <f t="shared" si="12"/>
        <v>0.33400000000000007</v>
      </c>
      <c r="BF35" s="86">
        <f t="shared" si="13"/>
        <v>0.66800000000000015</v>
      </c>
      <c r="BG35" s="87">
        <f t="shared" si="14"/>
        <v>1.0020000000000002</v>
      </c>
      <c r="BH35" s="88"/>
    </row>
    <row r="36" spans="1:60" s="89" customFormat="1" ht="25.15" customHeight="1" x14ac:dyDescent="0.25">
      <c r="A36" s="50" t="s">
        <v>94</v>
      </c>
      <c r="B36" s="51">
        <v>30</v>
      </c>
      <c r="C36" s="51">
        <v>0</v>
      </c>
      <c r="D36" s="51">
        <v>0</v>
      </c>
      <c r="E36" s="51">
        <v>0</v>
      </c>
      <c r="F36" s="51">
        <v>0</v>
      </c>
      <c r="G36" s="51">
        <v>0</v>
      </c>
      <c r="H36" s="51">
        <v>1.1000000000000001</v>
      </c>
      <c r="I36" s="52">
        <f>AJ36</f>
        <v>0</v>
      </c>
      <c r="J36" s="53">
        <f>AK36</f>
        <v>0</v>
      </c>
      <c r="K36" s="52">
        <f>AL36</f>
        <v>0</v>
      </c>
      <c r="L36" s="54">
        <v>7.62</v>
      </c>
      <c r="M36" s="55">
        <f>SUM(B36:L36)</f>
        <v>38.72</v>
      </c>
      <c r="N36" s="56">
        <v>28</v>
      </c>
      <c r="O36" s="92"/>
      <c r="P36"/>
      <c r="Q36" s="2"/>
      <c r="R36" s="58"/>
      <c r="S36" s="91"/>
      <c r="T36" s="60"/>
      <c r="U36" s="61">
        <v>-35</v>
      </c>
      <c r="V36" s="62" t="e">
        <f t="shared" ref="V36" si="149">U36*#REF!</f>
        <v>#REF!</v>
      </c>
      <c r="W36" s="61">
        <v>-35</v>
      </c>
      <c r="X36" s="63" t="e">
        <f t="shared" ref="X36" si="150">W36*#REF!</f>
        <v>#REF!</v>
      </c>
      <c r="Y36" s="61">
        <v>-35</v>
      </c>
      <c r="Z36" s="63" t="e">
        <f t="shared" ref="Z36" si="151">Y36*#REF!</f>
        <v>#REF!</v>
      </c>
      <c r="AA36" s="61">
        <v>-35</v>
      </c>
      <c r="AB36" s="63" t="e">
        <f t="shared" ref="AB36" si="152">AA36*#REF!</f>
        <v>#REF!</v>
      </c>
      <c r="AC36" s="61">
        <v>-35</v>
      </c>
      <c r="AD36" s="63" t="e">
        <f t="shared" ref="AD36" si="153">AC36*#REF!</f>
        <v>#REF!</v>
      </c>
      <c r="AE36" s="61">
        <v>-35</v>
      </c>
      <c r="AF36" s="63" t="e">
        <f t="shared" ref="AF36" si="154">AE36*#REF!</f>
        <v>#REF!</v>
      </c>
      <c r="AG36" s="64" t="e">
        <f t="shared" si="1"/>
        <v>#REF!</v>
      </c>
      <c r="AH36" s="61">
        <v>-35</v>
      </c>
      <c r="AI36" s="65" t="e">
        <f t="shared" ref="AI36" si="155">AH36*#REF!</f>
        <v>#REF!</v>
      </c>
      <c r="AJ36" s="66">
        <v>0</v>
      </c>
      <c r="AK36" s="67">
        <v>0</v>
      </c>
      <c r="AL36" s="68">
        <v>0</v>
      </c>
      <c r="AM36" s="69">
        <v>0</v>
      </c>
      <c r="AN36" s="70"/>
      <c r="AO36" s="71">
        <f t="shared" si="2"/>
        <v>15.55</v>
      </c>
      <c r="AP36" s="72">
        <f t="shared" si="3"/>
        <v>10.885</v>
      </c>
      <c r="AQ36" s="73">
        <f t="shared" si="4"/>
        <v>8.5525000000000002</v>
      </c>
      <c r="AR36" s="74" t="e">
        <f t="shared" ref="AR36" si="156">(M36-L36)/100*#REF!+AQ36</f>
        <v>#REF!</v>
      </c>
      <c r="AS36" s="75">
        <f t="shared" si="0"/>
        <v>7.3084999999999996</v>
      </c>
      <c r="AT36" s="76" t="e">
        <f t="shared" ref="AT36" si="157">(M36-L36)/100*#REF!+AS36</f>
        <v>#REF!</v>
      </c>
      <c r="AU36" s="77">
        <f t="shared" si="5"/>
        <v>6.3754999999999997</v>
      </c>
      <c r="AV36" s="77" t="e">
        <f t="shared" ref="AV36" si="158">(M36-L36)/100*#REF!+AU36</f>
        <v>#REF!</v>
      </c>
      <c r="AW36" s="78">
        <f t="shared" si="6"/>
        <v>5.1003999999999996</v>
      </c>
      <c r="AX36" s="78" t="e">
        <f t="shared" ref="AX36" si="159">(M36-L36)/100*#REF!+AW36</f>
        <v>#REF!</v>
      </c>
      <c r="AY36" s="79">
        <f t="shared" si="7"/>
        <v>3.11</v>
      </c>
      <c r="AZ36" s="80">
        <f t="shared" si="8"/>
        <v>1.5549999999999999</v>
      </c>
      <c r="BA36" s="81">
        <f t="shared" si="9"/>
        <v>0.93300000000000005</v>
      </c>
      <c r="BB36" s="82" t="e">
        <f t="shared" ref="BB36" si="160">(M36-L36)/100*#REF!</f>
        <v>#REF!</v>
      </c>
      <c r="BC36" s="83">
        <f t="shared" si="10"/>
        <v>0.622</v>
      </c>
      <c r="BD36" s="84">
        <f t="shared" si="11"/>
        <v>0.311</v>
      </c>
      <c r="BE36" s="85">
        <f t="shared" si="12"/>
        <v>0.311</v>
      </c>
      <c r="BF36" s="86">
        <f t="shared" si="13"/>
        <v>0.622</v>
      </c>
      <c r="BG36" s="87">
        <f t="shared" si="14"/>
        <v>0.93300000000000005</v>
      </c>
      <c r="BH36" s="88"/>
    </row>
    <row r="37" spans="1:60" s="89" customFormat="1" ht="25.15" customHeight="1" x14ac:dyDescent="0.25">
      <c r="A37" s="50" t="s">
        <v>95</v>
      </c>
      <c r="B37" s="51">
        <v>30</v>
      </c>
      <c r="C37" s="51">
        <v>0</v>
      </c>
      <c r="D37" s="51">
        <v>0</v>
      </c>
      <c r="E37" s="51">
        <v>0</v>
      </c>
      <c r="F37" s="51">
        <v>0</v>
      </c>
      <c r="G37" s="51">
        <v>0</v>
      </c>
      <c r="H37" s="51">
        <v>3.9</v>
      </c>
      <c r="I37" s="52">
        <v>4</v>
      </c>
      <c r="J37" s="53">
        <f>AK37</f>
        <v>0</v>
      </c>
      <c r="K37" s="52">
        <f>AL37</f>
        <v>0</v>
      </c>
      <c r="L37" s="54">
        <f>AM37</f>
        <v>0</v>
      </c>
      <c r="M37" s="55">
        <f>SUM(B37:L37)</f>
        <v>37.9</v>
      </c>
      <c r="N37" s="56">
        <v>29</v>
      </c>
      <c r="O37" s="92"/>
      <c r="P37"/>
      <c r="Q37" s="2"/>
      <c r="R37" s="58"/>
      <c r="S37" s="91"/>
      <c r="T37" s="60"/>
      <c r="U37" s="61">
        <v>-34</v>
      </c>
      <c r="V37" s="62" t="e">
        <f>U37*#REF!</f>
        <v>#REF!</v>
      </c>
      <c r="W37" s="61">
        <v>-34</v>
      </c>
      <c r="X37" s="63" t="e">
        <f>W37*#REF!</f>
        <v>#REF!</v>
      </c>
      <c r="Y37" s="61">
        <v>-34</v>
      </c>
      <c r="Z37" s="63" t="e">
        <f>Y37*#REF!</f>
        <v>#REF!</v>
      </c>
      <c r="AA37" s="61">
        <v>-34</v>
      </c>
      <c r="AB37" s="63" t="e">
        <f>AA37*#REF!</f>
        <v>#REF!</v>
      </c>
      <c r="AC37" s="61">
        <v>-34</v>
      </c>
      <c r="AD37" s="63" t="e">
        <f>AC37*#REF!</f>
        <v>#REF!</v>
      </c>
      <c r="AE37" s="61">
        <v>-34</v>
      </c>
      <c r="AF37" s="63" t="e">
        <f>AE37*#REF!</f>
        <v>#REF!</v>
      </c>
      <c r="AG37" s="64" t="e">
        <f t="shared" si="1"/>
        <v>#REF!</v>
      </c>
      <c r="AH37" s="61">
        <v>-34</v>
      </c>
      <c r="AI37" s="65" t="e">
        <f>AH37*#REF!</f>
        <v>#REF!</v>
      </c>
      <c r="AJ37" s="66">
        <v>0</v>
      </c>
      <c r="AK37" s="67">
        <v>0</v>
      </c>
      <c r="AL37" s="68">
        <v>0</v>
      </c>
      <c r="AM37" s="69">
        <v>0</v>
      </c>
      <c r="AN37" s="70"/>
      <c r="AO37" s="71">
        <f t="shared" si="2"/>
        <v>18.95</v>
      </c>
      <c r="AP37" s="72">
        <f t="shared" si="3"/>
        <v>13.265000000000001</v>
      </c>
      <c r="AQ37" s="73">
        <f t="shared" si="4"/>
        <v>10.422499999999999</v>
      </c>
      <c r="AR37" s="74" t="e">
        <f t="shared" ref="AR37" si="161">(M37-L37)/100*#REF!+AQ37</f>
        <v>#REF!</v>
      </c>
      <c r="AS37" s="75">
        <f t="shared" si="0"/>
        <v>8.9064999999999994</v>
      </c>
      <c r="AT37" s="76" t="e">
        <f t="shared" ref="AT37" si="162">(M37-L37)/100*#REF!+AS37</f>
        <v>#REF!</v>
      </c>
      <c r="AU37" s="77">
        <f t="shared" si="5"/>
        <v>7.7694999999999999</v>
      </c>
      <c r="AV37" s="77" t="e">
        <f t="shared" ref="AV37" si="163">(M37-L37)/100*#REF!+AU37</f>
        <v>#REF!</v>
      </c>
      <c r="AW37" s="78">
        <f t="shared" si="6"/>
        <v>6.2155999999999993</v>
      </c>
      <c r="AX37" s="78" t="e">
        <f t="shared" ref="AX37" si="164">(M37-L37)/100*#REF!+AW37</f>
        <v>#REF!</v>
      </c>
      <c r="AY37" s="79">
        <f t="shared" si="7"/>
        <v>3.79</v>
      </c>
      <c r="AZ37" s="80">
        <f t="shared" si="8"/>
        <v>1.895</v>
      </c>
      <c r="BA37" s="81">
        <f t="shared" si="9"/>
        <v>1.137</v>
      </c>
      <c r="BB37" s="82" t="e">
        <f t="shared" ref="BB37" si="165">(M37-L37)/100*#REF!</f>
        <v>#REF!</v>
      </c>
      <c r="BC37" s="83">
        <f t="shared" si="10"/>
        <v>0.75800000000000001</v>
      </c>
      <c r="BD37" s="84">
        <f t="shared" si="11"/>
        <v>0.379</v>
      </c>
      <c r="BE37" s="85">
        <f t="shared" si="12"/>
        <v>0.379</v>
      </c>
      <c r="BF37" s="86">
        <f t="shared" si="13"/>
        <v>0.75800000000000001</v>
      </c>
      <c r="BG37" s="87">
        <f t="shared" si="14"/>
        <v>1.137</v>
      </c>
      <c r="BH37" s="88"/>
    </row>
    <row r="38" spans="1:60" s="89" customFormat="1" ht="25.15" customHeight="1" x14ac:dyDescent="0.25">
      <c r="A38" s="50" t="s">
        <v>96</v>
      </c>
      <c r="B38" s="51">
        <v>19.600000000000001</v>
      </c>
      <c r="C38" s="51">
        <v>0.9</v>
      </c>
      <c r="D38" s="51">
        <v>0</v>
      </c>
      <c r="E38" s="51">
        <v>0</v>
      </c>
      <c r="F38" s="51">
        <v>0</v>
      </c>
      <c r="G38" s="51">
        <v>0</v>
      </c>
      <c r="H38" s="51">
        <v>6</v>
      </c>
      <c r="I38" s="52">
        <v>4</v>
      </c>
      <c r="J38" s="53">
        <f>AK38</f>
        <v>0</v>
      </c>
      <c r="K38" s="52">
        <f>AL38</f>
        <v>0</v>
      </c>
      <c r="L38" s="54">
        <v>7.01</v>
      </c>
      <c r="M38" s="55">
        <f>SUM(B38:L38)</f>
        <v>37.51</v>
      </c>
      <c r="N38" s="56">
        <v>30</v>
      </c>
      <c r="O38" s="92"/>
      <c r="P38"/>
      <c r="Q38" s="2"/>
      <c r="R38" s="58"/>
      <c r="S38" s="91"/>
      <c r="T38" s="60"/>
      <c r="U38" s="61">
        <v>-33</v>
      </c>
      <c r="V38" s="62" t="e">
        <f t="shared" ref="V38" si="166">U38*#REF!</f>
        <v>#REF!</v>
      </c>
      <c r="W38" s="61">
        <v>-33</v>
      </c>
      <c r="X38" s="63" t="e">
        <f t="shared" ref="X38" si="167">W38*#REF!</f>
        <v>#REF!</v>
      </c>
      <c r="Y38" s="61">
        <v>-33</v>
      </c>
      <c r="Z38" s="63" t="e">
        <f t="shared" ref="Z38" si="168">Y38*#REF!</f>
        <v>#REF!</v>
      </c>
      <c r="AA38" s="61">
        <v>-33</v>
      </c>
      <c r="AB38" s="63" t="e">
        <f t="shared" ref="AB38" si="169">AA38*#REF!</f>
        <v>#REF!</v>
      </c>
      <c r="AC38" s="61">
        <v>-33</v>
      </c>
      <c r="AD38" s="63" t="e">
        <f t="shared" ref="AD38" si="170">AC38*#REF!</f>
        <v>#REF!</v>
      </c>
      <c r="AE38" s="61">
        <v>-33</v>
      </c>
      <c r="AF38" s="63" t="e">
        <f t="shared" ref="AF38" si="171">AE38*#REF!</f>
        <v>#REF!</v>
      </c>
      <c r="AG38" s="64" t="e">
        <f t="shared" si="1"/>
        <v>#REF!</v>
      </c>
      <c r="AH38" s="61">
        <v>-33</v>
      </c>
      <c r="AI38" s="65" t="e">
        <f t="shared" ref="AI38" si="172">AH38*#REF!</f>
        <v>#REF!</v>
      </c>
      <c r="AJ38" s="66">
        <v>0</v>
      </c>
      <c r="AK38" s="67">
        <v>0</v>
      </c>
      <c r="AL38" s="68">
        <v>0</v>
      </c>
      <c r="AM38" s="69">
        <v>0</v>
      </c>
      <c r="AN38" s="70"/>
      <c r="AO38" s="71">
        <f t="shared" si="2"/>
        <v>15.25</v>
      </c>
      <c r="AP38" s="72">
        <f t="shared" si="3"/>
        <v>10.674999999999999</v>
      </c>
      <c r="AQ38" s="73">
        <f t="shared" si="4"/>
        <v>8.3874999999999993</v>
      </c>
      <c r="AR38" s="74" t="e">
        <f t="shared" ref="AR38" si="173">(M38-L38)/100*#REF!+AQ38</f>
        <v>#REF!</v>
      </c>
      <c r="AS38" s="75">
        <f t="shared" si="0"/>
        <v>7.1674999999999995</v>
      </c>
      <c r="AT38" s="76" t="e">
        <f t="shared" ref="AT38" si="174">(M38-L38)/100*#REF!+AS38</f>
        <v>#REF!</v>
      </c>
      <c r="AU38" s="77">
        <f t="shared" si="5"/>
        <v>6.2524999999999995</v>
      </c>
      <c r="AV38" s="77" t="e">
        <f t="shared" ref="AV38" si="175">(M38-L38)/100*#REF!+AU38</f>
        <v>#REF!</v>
      </c>
      <c r="AW38" s="78">
        <f t="shared" si="6"/>
        <v>5.0019999999999998</v>
      </c>
      <c r="AX38" s="78" t="e">
        <f t="shared" ref="AX38" si="176">(M38-L38)/100*#REF!+AW38</f>
        <v>#REF!</v>
      </c>
      <c r="AY38" s="79">
        <f t="shared" si="7"/>
        <v>3.05</v>
      </c>
      <c r="AZ38" s="80">
        <f t="shared" si="8"/>
        <v>1.5249999999999999</v>
      </c>
      <c r="BA38" s="81">
        <f t="shared" si="9"/>
        <v>0.91500000000000004</v>
      </c>
      <c r="BB38" s="82" t="e">
        <f t="shared" ref="BB38" si="177">(M38-L38)/100*#REF!</f>
        <v>#REF!</v>
      </c>
      <c r="BC38" s="83">
        <f t="shared" si="10"/>
        <v>0.61</v>
      </c>
      <c r="BD38" s="84">
        <f t="shared" si="11"/>
        <v>0.30499999999999999</v>
      </c>
      <c r="BE38" s="85">
        <f t="shared" si="12"/>
        <v>0.30499999999999999</v>
      </c>
      <c r="BF38" s="86">
        <f t="shared" si="13"/>
        <v>0.61</v>
      </c>
      <c r="BG38" s="87">
        <f t="shared" si="14"/>
        <v>0.91500000000000004</v>
      </c>
      <c r="BH38" s="88"/>
    </row>
    <row r="39" spans="1:60" s="89" customFormat="1" ht="25.15" customHeight="1" x14ac:dyDescent="0.25">
      <c r="A39" s="50" t="s">
        <v>97</v>
      </c>
      <c r="B39" s="51">
        <v>26.5</v>
      </c>
      <c r="C39" s="51">
        <v>1.2</v>
      </c>
      <c r="D39" s="51">
        <v>0</v>
      </c>
      <c r="E39" s="51">
        <v>0</v>
      </c>
      <c r="F39" s="51">
        <v>0</v>
      </c>
      <c r="G39" s="51">
        <v>0</v>
      </c>
      <c r="H39" s="51">
        <v>3.3</v>
      </c>
      <c r="I39" s="52">
        <f>AJ39</f>
        <v>0</v>
      </c>
      <c r="J39" s="53">
        <f>AK39</f>
        <v>0</v>
      </c>
      <c r="K39" s="52">
        <f>AL39</f>
        <v>0</v>
      </c>
      <c r="L39" s="54">
        <v>6.47</v>
      </c>
      <c r="M39" s="55">
        <f>SUM(B39:L39)</f>
        <v>37.47</v>
      </c>
      <c r="N39" s="56">
        <v>31</v>
      </c>
      <c r="O39" s="92"/>
      <c r="P39"/>
      <c r="Q39" s="2"/>
      <c r="R39" s="58"/>
      <c r="S39" s="91"/>
      <c r="T39" s="60"/>
      <c r="U39" s="61">
        <v>-32</v>
      </c>
      <c r="V39" s="62" t="e">
        <f t="shared" ref="V39" si="178">U39*#REF!</f>
        <v>#REF!</v>
      </c>
      <c r="W39" s="61">
        <v>-32</v>
      </c>
      <c r="X39" s="63" t="e">
        <f t="shared" ref="X39" si="179">W39*#REF!</f>
        <v>#REF!</v>
      </c>
      <c r="Y39" s="61">
        <v>-32</v>
      </c>
      <c r="Z39" s="63" t="e">
        <f t="shared" ref="Z39" si="180">Y39*#REF!</f>
        <v>#REF!</v>
      </c>
      <c r="AA39" s="61">
        <v>-32</v>
      </c>
      <c r="AB39" s="63" t="e">
        <f t="shared" ref="AB39" si="181">AA39*#REF!</f>
        <v>#REF!</v>
      </c>
      <c r="AC39" s="61">
        <v>-32</v>
      </c>
      <c r="AD39" s="63" t="e">
        <f t="shared" ref="AD39" si="182">AC39*#REF!</f>
        <v>#REF!</v>
      </c>
      <c r="AE39" s="61">
        <v>-32</v>
      </c>
      <c r="AF39" s="63" t="e">
        <f t="shared" ref="AF39" si="183">AE39*#REF!</f>
        <v>#REF!</v>
      </c>
      <c r="AG39" s="64" t="e">
        <f t="shared" si="1"/>
        <v>#REF!</v>
      </c>
      <c r="AH39" s="61">
        <v>-32</v>
      </c>
      <c r="AI39" s="65" t="e">
        <f t="shared" ref="AI39" si="184">AH39*#REF!</f>
        <v>#REF!</v>
      </c>
      <c r="AJ39" s="66">
        <v>0</v>
      </c>
      <c r="AK39" s="67">
        <v>0</v>
      </c>
      <c r="AL39" s="68">
        <v>0</v>
      </c>
      <c r="AM39" s="69">
        <v>0</v>
      </c>
      <c r="AN39" s="70"/>
      <c r="AO39" s="71">
        <f t="shared" si="2"/>
        <v>15.5</v>
      </c>
      <c r="AP39" s="72">
        <f t="shared" si="3"/>
        <v>10.85</v>
      </c>
      <c r="AQ39" s="73">
        <f t="shared" si="4"/>
        <v>8.5250000000000004</v>
      </c>
      <c r="AR39" s="74" t="e">
        <f>(M39-L39)/100*#REF!+AQ39</f>
        <v>#REF!</v>
      </c>
      <c r="AS39" s="75">
        <f t="shared" si="0"/>
        <v>7.2850000000000001</v>
      </c>
      <c r="AT39" s="76" t="e">
        <f>(M39-L39)/100*#REF!+AS39</f>
        <v>#REF!</v>
      </c>
      <c r="AU39" s="77">
        <f t="shared" si="5"/>
        <v>6.3549999999999995</v>
      </c>
      <c r="AV39" s="77" t="e">
        <f>(M39-L39)/100*#REF!+AU39</f>
        <v>#REF!</v>
      </c>
      <c r="AW39" s="78">
        <f t="shared" si="6"/>
        <v>5.0839999999999996</v>
      </c>
      <c r="AX39" s="78" t="e">
        <f>(M39-L39)/100*#REF!+AW39</f>
        <v>#REF!</v>
      </c>
      <c r="AY39" s="79">
        <f t="shared" si="7"/>
        <v>3.1</v>
      </c>
      <c r="AZ39" s="80">
        <f t="shared" si="8"/>
        <v>1.55</v>
      </c>
      <c r="BA39" s="81">
        <f t="shared" si="9"/>
        <v>0.92999999999999994</v>
      </c>
      <c r="BB39" s="82" t="e">
        <f>(M39-L39)/100*#REF!</f>
        <v>#REF!</v>
      </c>
      <c r="BC39" s="83">
        <f t="shared" si="10"/>
        <v>0.62</v>
      </c>
      <c r="BD39" s="84">
        <f t="shared" si="11"/>
        <v>0.31</v>
      </c>
      <c r="BE39" s="85">
        <f t="shared" si="12"/>
        <v>0.31</v>
      </c>
      <c r="BF39" s="86">
        <f t="shared" si="13"/>
        <v>0.62</v>
      </c>
      <c r="BG39" s="87">
        <f t="shared" si="14"/>
        <v>0.92999999999999994</v>
      </c>
      <c r="BH39" s="88"/>
    </row>
    <row r="40" spans="1:60" s="89" customFormat="1" ht="25.15" customHeight="1" x14ac:dyDescent="0.25">
      <c r="A40" s="50" t="s">
        <v>98</v>
      </c>
      <c r="B40" s="51">
        <v>19.2</v>
      </c>
      <c r="C40" s="51">
        <v>5.0999999999999996</v>
      </c>
      <c r="D40" s="51">
        <v>0</v>
      </c>
      <c r="E40" s="51">
        <v>3.45</v>
      </c>
      <c r="F40" s="51">
        <v>0</v>
      </c>
      <c r="G40" s="51">
        <v>3.6</v>
      </c>
      <c r="H40" s="51">
        <v>2</v>
      </c>
      <c r="I40" s="52">
        <v>4</v>
      </c>
      <c r="J40" s="53">
        <f>AK40</f>
        <v>0</v>
      </c>
      <c r="K40" s="52">
        <f>AL40</f>
        <v>0</v>
      </c>
      <c r="L40" s="54">
        <f>AM40</f>
        <v>0</v>
      </c>
      <c r="M40" s="55">
        <f>SUM(B40:L40)</f>
        <v>37.349999999999994</v>
      </c>
      <c r="N40" s="56">
        <v>32</v>
      </c>
      <c r="O40" s="92"/>
      <c r="P40"/>
      <c r="Q40" s="2"/>
      <c r="R40" s="58"/>
      <c r="S40" s="91"/>
      <c r="T40" s="60"/>
      <c r="U40" s="61">
        <v>-31</v>
      </c>
      <c r="V40" s="62" t="e">
        <f t="shared" ref="V40" si="185">U40*#REF!</f>
        <v>#REF!</v>
      </c>
      <c r="W40" s="61">
        <v>-31</v>
      </c>
      <c r="X40" s="63" t="e">
        <f t="shared" ref="X40" si="186">W40*#REF!</f>
        <v>#REF!</v>
      </c>
      <c r="Y40" s="61">
        <v>-31</v>
      </c>
      <c r="Z40" s="63" t="e">
        <f t="shared" ref="Z40" si="187">Y40*#REF!</f>
        <v>#REF!</v>
      </c>
      <c r="AA40" s="61">
        <v>-31</v>
      </c>
      <c r="AB40" s="63" t="e">
        <f t="shared" ref="AB40" si="188">AA40*#REF!</f>
        <v>#REF!</v>
      </c>
      <c r="AC40" s="61">
        <v>-31</v>
      </c>
      <c r="AD40" s="63" t="e">
        <f t="shared" ref="AD40" si="189">AC40*#REF!</f>
        <v>#REF!</v>
      </c>
      <c r="AE40" s="61">
        <v>-31</v>
      </c>
      <c r="AF40" s="63" t="e">
        <f t="shared" ref="AF40" si="190">AE40*#REF!</f>
        <v>#REF!</v>
      </c>
      <c r="AG40" s="64" t="e">
        <f t="shared" si="1"/>
        <v>#REF!</v>
      </c>
      <c r="AH40" s="61">
        <v>-31</v>
      </c>
      <c r="AI40" s="65" t="e">
        <f t="shared" ref="AI40" si="191">AH40*#REF!</f>
        <v>#REF!</v>
      </c>
      <c r="AJ40" s="66">
        <v>0</v>
      </c>
      <c r="AK40" s="67">
        <v>0</v>
      </c>
      <c r="AL40" s="68">
        <v>0</v>
      </c>
      <c r="AM40" s="69">
        <v>0</v>
      </c>
      <c r="AN40" s="70"/>
      <c r="AO40" s="71">
        <f t="shared" si="2"/>
        <v>18.674999999999997</v>
      </c>
      <c r="AP40" s="72">
        <f t="shared" si="3"/>
        <v>13.072499999999998</v>
      </c>
      <c r="AQ40" s="73">
        <f t="shared" si="4"/>
        <v>10.271249999999998</v>
      </c>
      <c r="AR40" s="74" t="e">
        <f>(M40-L40)/100*#REF!+AQ40</f>
        <v>#REF!</v>
      </c>
      <c r="AS40" s="75">
        <f t="shared" si="0"/>
        <v>8.7772499999999987</v>
      </c>
      <c r="AT40" s="76" t="e">
        <f>(M40-L40)/100*#REF!+AS40</f>
        <v>#REF!</v>
      </c>
      <c r="AU40" s="77">
        <f t="shared" si="5"/>
        <v>7.6567499999999988</v>
      </c>
      <c r="AV40" s="77" t="e">
        <f>(M40-L40)/100*#REF!+AU40</f>
        <v>#REF!</v>
      </c>
      <c r="AW40" s="78">
        <f t="shared" si="6"/>
        <v>6.1253999999999982</v>
      </c>
      <c r="AX40" s="78" t="e">
        <f>(M40-L40)/100*#REF!+AW40</f>
        <v>#REF!</v>
      </c>
      <c r="AY40" s="79">
        <f t="shared" si="7"/>
        <v>3.7349999999999994</v>
      </c>
      <c r="AZ40" s="80">
        <f t="shared" si="8"/>
        <v>1.8674999999999997</v>
      </c>
      <c r="BA40" s="81">
        <f t="shared" si="9"/>
        <v>1.1204999999999998</v>
      </c>
      <c r="BB40" s="82" t="e">
        <f>(M40-L40)/100*#REF!</f>
        <v>#REF!</v>
      </c>
      <c r="BC40" s="83">
        <f t="shared" si="10"/>
        <v>0.74699999999999989</v>
      </c>
      <c r="BD40" s="84">
        <f t="shared" si="11"/>
        <v>0.37349999999999994</v>
      </c>
      <c r="BE40" s="85">
        <f t="shared" si="12"/>
        <v>0.37349999999999994</v>
      </c>
      <c r="BF40" s="86">
        <f t="shared" si="13"/>
        <v>0.74699999999999989</v>
      </c>
      <c r="BG40" s="87">
        <f t="shared" si="14"/>
        <v>1.1204999999999998</v>
      </c>
      <c r="BH40" s="88"/>
    </row>
    <row r="41" spans="1:60" s="89" customFormat="1" ht="25.15" customHeight="1" x14ac:dyDescent="0.25">
      <c r="A41" s="50" t="s">
        <v>99</v>
      </c>
      <c r="B41" s="51">
        <v>24.8</v>
      </c>
      <c r="C41" s="51">
        <v>0</v>
      </c>
      <c r="D41" s="51">
        <v>0</v>
      </c>
      <c r="E41" s="51">
        <v>0</v>
      </c>
      <c r="F41" s="51">
        <v>0</v>
      </c>
      <c r="G41" s="51">
        <v>0</v>
      </c>
      <c r="H41" s="51">
        <v>6</v>
      </c>
      <c r="I41" s="52">
        <f>AJ41</f>
        <v>0</v>
      </c>
      <c r="J41" s="53">
        <f>AK41</f>
        <v>0</v>
      </c>
      <c r="K41" s="52">
        <f>AL41</f>
        <v>0</v>
      </c>
      <c r="L41" s="54">
        <v>6.31</v>
      </c>
      <c r="M41" s="55">
        <f>SUM(B41:L41)</f>
        <v>37.11</v>
      </c>
      <c r="N41" s="56">
        <v>33</v>
      </c>
      <c r="O41" s="92"/>
      <c r="P41"/>
      <c r="Q41" s="2"/>
      <c r="R41" s="58"/>
      <c r="S41" s="91"/>
      <c r="T41" s="60"/>
      <c r="U41" s="61">
        <v>-30</v>
      </c>
      <c r="V41" s="62" t="e">
        <f t="shared" ref="V41" si="192">U41*#REF!</f>
        <v>#REF!</v>
      </c>
      <c r="W41" s="61">
        <v>-30</v>
      </c>
      <c r="X41" s="63" t="e">
        <f t="shared" ref="X41" si="193">W41*#REF!</f>
        <v>#REF!</v>
      </c>
      <c r="Y41" s="61">
        <v>-30</v>
      </c>
      <c r="Z41" s="63" t="e">
        <f t="shared" ref="Z41" si="194">Y41*#REF!</f>
        <v>#REF!</v>
      </c>
      <c r="AA41" s="61">
        <v>-30</v>
      </c>
      <c r="AB41" s="63" t="e">
        <f t="shared" ref="AB41" si="195">AA41*#REF!</f>
        <v>#REF!</v>
      </c>
      <c r="AC41" s="61">
        <v>-30</v>
      </c>
      <c r="AD41" s="63" t="e">
        <f t="shared" ref="AD41" si="196">AC41*#REF!</f>
        <v>#REF!</v>
      </c>
      <c r="AE41" s="61">
        <v>-30</v>
      </c>
      <c r="AF41" s="63" t="e">
        <f t="shared" ref="AF41" si="197">AE41*#REF!</f>
        <v>#REF!</v>
      </c>
      <c r="AG41" s="64" t="e">
        <f t="shared" si="1"/>
        <v>#REF!</v>
      </c>
      <c r="AH41" s="61">
        <v>-30</v>
      </c>
      <c r="AI41" s="65" t="e">
        <f t="shared" ref="AI41" si="198">AH41*#REF!</f>
        <v>#REF!</v>
      </c>
      <c r="AJ41" s="66">
        <v>0</v>
      </c>
      <c r="AK41" s="67">
        <v>0</v>
      </c>
      <c r="AL41" s="68">
        <v>0</v>
      </c>
      <c r="AM41" s="69">
        <v>0</v>
      </c>
      <c r="AN41" s="70"/>
      <c r="AO41" s="71">
        <f t="shared" si="2"/>
        <v>15.4</v>
      </c>
      <c r="AP41" s="72">
        <f t="shared" si="3"/>
        <v>10.78</v>
      </c>
      <c r="AQ41" s="73">
        <f t="shared" si="4"/>
        <v>8.4700000000000006</v>
      </c>
      <c r="AR41" s="74" t="e">
        <f>(M41-L41)/100*#REF!+AQ41</f>
        <v>#REF!</v>
      </c>
      <c r="AS41" s="75">
        <f t="shared" si="0"/>
        <v>7.2379999999999995</v>
      </c>
      <c r="AT41" s="76" t="e">
        <f>(M41-L41)/100*#REF!+AS41</f>
        <v>#REF!</v>
      </c>
      <c r="AU41" s="77">
        <f t="shared" si="5"/>
        <v>6.3140000000000001</v>
      </c>
      <c r="AV41" s="77" t="e">
        <f>(M41-L41)/100*#REF!+AU41</f>
        <v>#REF!</v>
      </c>
      <c r="AW41" s="78">
        <f t="shared" si="6"/>
        <v>5.0511999999999997</v>
      </c>
      <c r="AX41" s="78" t="e">
        <f>(M41-L41)/100*#REF!+AW41</f>
        <v>#REF!</v>
      </c>
      <c r="AY41" s="79">
        <f t="shared" si="7"/>
        <v>3.08</v>
      </c>
      <c r="AZ41" s="80">
        <f t="shared" si="8"/>
        <v>1.54</v>
      </c>
      <c r="BA41" s="81">
        <f t="shared" si="9"/>
        <v>0.92399999999999993</v>
      </c>
      <c r="BB41" s="82" t="e">
        <f>(M41-L41)/100*#REF!</f>
        <v>#REF!</v>
      </c>
      <c r="BC41" s="83">
        <f t="shared" si="10"/>
        <v>0.61599999999999999</v>
      </c>
      <c r="BD41" s="84">
        <f t="shared" si="11"/>
        <v>0.308</v>
      </c>
      <c r="BE41" s="85">
        <f t="shared" si="12"/>
        <v>0.308</v>
      </c>
      <c r="BF41" s="86">
        <f t="shared" si="13"/>
        <v>0.61599999999999999</v>
      </c>
      <c r="BG41" s="87">
        <f t="shared" si="14"/>
        <v>0.92399999999999993</v>
      </c>
      <c r="BH41" s="88"/>
    </row>
    <row r="42" spans="1:60" s="89" customFormat="1" ht="25.15" customHeight="1" x14ac:dyDescent="0.25">
      <c r="A42" s="50" t="s">
        <v>106</v>
      </c>
      <c r="B42" s="51">
        <v>27.6</v>
      </c>
      <c r="C42" s="51">
        <v>0</v>
      </c>
      <c r="D42" s="51">
        <v>0</v>
      </c>
      <c r="E42" s="51">
        <v>0</v>
      </c>
      <c r="F42" s="51">
        <v>0</v>
      </c>
      <c r="G42" s="51">
        <v>1.8</v>
      </c>
      <c r="H42" s="51">
        <v>3.6</v>
      </c>
      <c r="I42" s="52">
        <v>4</v>
      </c>
      <c r="J42" s="53">
        <f>AK42</f>
        <v>0</v>
      </c>
      <c r="K42" s="52">
        <f>AL42</f>
        <v>0</v>
      </c>
      <c r="L42" s="54">
        <f>AM42</f>
        <v>0</v>
      </c>
      <c r="M42" s="55">
        <f>SUM(B42:L42)</f>
        <v>37</v>
      </c>
      <c r="N42" s="56">
        <v>34</v>
      </c>
      <c r="O42" s="92"/>
      <c r="P42"/>
      <c r="Q42" s="2"/>
      <c r="R42" s="58"/>
      <c r="S42" s="91"/>
      <c r="T42" s="60"/>
      <c r="U42" s="61">
        <v>-29</v>
      </c>
      <c r="V42" s="62" t="e">
        <f t="shared" ref="V42" si="199">U42*#REF!</f>
        <v>#REF!</v>
      </c>
      <c r="W42" s="61">
        <v>-29</v>
      </c>
      <c r="X42" s="63" t="e">
        <f t="shared" ref="X42" si="200">W42*#REF!</f>
        <v>#REF!</v>
      </c>
      <c r="Y42" s="61">
        <v>-29</v>
      </c>
      <c r="Z42" s="63" t="e">
        <f t="shared" ref="Z42" si="201">Y42*#REF!</f>
        <v>#REF!</v>
      </c>
      <c r="AA42" s="61">
        <v>-29</v>
      </c>
      <c r="AB42" s="63" t="e">
        <f t="shared" ref="AB42" si="202">AA42*#REF!</f>
        <v>#REF!</v>
      </c>
      <c r="AC42" s="61">
        <v>-29</v>
      </c>
      <c r="AD42" s="63" t="e">
        <f t="shared" ref="AD42" si="203">AC42*#REF!</f>
        <v>#REF!</v>
      </c>
      <c r="AE42" s="61">
        <v>-29</v>
      </c>
      <c r="AF42" s="63" t="e">
        <f t="shared" ref="AF42" si="204">AE42*#REF!</f>
        <v>#REF!</v>
      </c>
      <c r="AG42" s="64" t="e">
        <f t="shared" si="1"/>
        <v>#REF!</v>
      </c>
      <c r="AH42" s="61">
        <v>-29</v>
      </c>
      <c r="AI42" s="65" t="e">
        <f t="shared" ref="AI42" si="205">AH42*#REF!</f>
        <v>#REF!</v>
      </c>
      <c r="AJ42" s="66">
        <v>0</v>
      </c>
      <c r="AK42" s="67">
        <v>0</v>
      </c>
      <c r="AL42" s="68">
        <v>0</v>
      </c>
      <c r="AM42" s="69">
        <v>0</v>
      </c>
      <c r="AN42" s="70"/>
      <c r="AO42" s="71">
        <f t="shared" si="2"/>
        <v>18.5</v>
      </c>
      <c r="AP42" s="72">
        <f t="shared" si="3"/>
        <v>12.95</v>
      </c>
      <c r="AQ42" s="73">
        <f t="shared" si="4"/>
        <v>10.175000000000001</v>
      </c>
      <c r="AR42" s="74" t="e">
        <f>(M42-L42)/100*#REF!+AQ42</f>
        <v>#REF!</v>
      </c>
      <c r="AS42" s="75">
        <f t="shared" si="0"/>
        <v>8.6950000000000003</v>
      </c>
      <c r="AT42" s="76" t="e">
        <f>(M42-L42)/100*#REF!+AS42</f>
        <v>#REF!</v>
      </c>
      <c r="AU42" s="77">
        <f t="shared" si="5"/>
        <v>7.585</v>
      </c>
      <c r="AV42" s="77" t="e">
        <f>(M42-L42)/100*#REF!+AU42</f>
        <v>#REF!</v>
      </c>
      <c r="AW42" s="78">
        <f t="shared" si="6"/>
        <v>6.0679999999999996</v>
      </c>
      <c r="AX42" s="78" t="e">
        <f>(M42-L42)/100*#REF!+AW42</f>
        <v>#REF!</v>
      </c>
      <c r="AY42" s="79">
        <f t="shared" si="7"/>
        <v>3.7</v>
      </c>
      <c r="AZ42" s="80">
        <f t="shared" si="8"/>
        <v>1.85</v>
      </c>
      <c r="BA42" s="81">
        <f t="shared" si="9"/>
        <v>1.1099999999999999</v>
      </c>
      <c r="BB42" s="82" t="e">
        <f>(M42-L42)/100*#REF!</f>
        <v>#REF!</v>
      </c>
      <c r="BC42" s="83">
        <f t="shared" si="10"/>
        <v>0.74</v>
      </c>
      <c r="BD42" s="84">
        <f t="shared" si="11"/>
        <v>0.37</v>
      </c>
      <c r="BE42" s="85">
        <f t="shared" si="12"/>
        <v>0.37</v>
      </c>
      <c r="BF42" s="86">
        <f t="shared" si="13"/>
        <v>0.74</v>
      </c>
      <c r="BG42" s="87">
        <f t="shared" si="14"/>
        <v>1.1099999999999999</v>
      </c>
      <c r="BH42" s="88"/>
    </row>
    <row r="43" spans="1:60" s="89" customFormat="1" ht="25.15" customHeight="1" x14ac:dyDescent="0.25">
      <c r="A43" s="50" t="s">
        <v>107</v>
      </c>
      <c r="B43" s="51">
        <v>22</v>
      </c>
      <c r="C43" s="51">
        <v>0</v>
      </c>
      <c r="D43" s="51">
        <v>0</v>
      </c>
      <c r="E43" s="51">
        <v>1.95</v>
      </c>
      <c r="F43" s="51">
        <v>0</v>
      </c>
      <c r="G43" s="51">
        <v>0</v>
      </c>
      <c r="H43" s="51">
        <v>3.6</v>
      </c>
      <c r="I43" s="52">
        <f>AJ43</f>
        <v>0</v>
      </c>
      <c r="J43" s="53">
        <f>AK43</f>
        <v>0</v>
      </c>
      <c r="K43" s="52">
        <f>AL43</f>
        <v>0</v>
      </c>
      <c r="L43" s="54">
        <v>9.2899999999999991</v>
      </c>
      <c r="M43" s="55">
        <f>SUM(B43:L43)</f>
        <v>36.840000000000003</v>
      </c>
      <c r="N43" s="56">
        <v>35</v>
      </c>
      <c r="O43" s="92"/>
      <c r="P43"/>
      <c r="Q43" s="2"/>
      <c r="R43" s="58"/>
      <c r="S43" s="91"/>
      <c r="T43" s="60"/>
      <c r="U43" s="61">
        <v>-28</v>
      </c>
      <c r="V43" s="62" t="e">
        <f t="shared" ref="V43" si="206">U43*#REF!</f>
        <v>#REF!</v>
      </c>
      <c r="W43" s="61">
        <v>-28</v>
      </c>
      <c r="X43" s="63" t="e">
        <f t="shared" ref="X43" si="207">W43*#REF!</f>
        <v>#REF!</v>
      </c>
      <c r="Y43" s="61">
        <v>-28</v>
      </c>
      <c r="Z43" s="63" t="e">
        <f t="shared" ref="Z43" si="208">Y43*#REF!</f>
        <v>#REF!</v>
      </c>
      <c r="AA43" s="61">
        <v>-28</v>
      </c>
      <c r="AB43" s="63" t="e">
        <f t="shared" ref="AB43" si="209">AA43*#REF!</f>
        <v>#REF!</v>
      </c>
      <c r="AC43" s="61">
        <v>-28</v>
      </c>
      <c r="AD43" s="63" t="e">
        <f t="shared" ref="AD43" si="210">AC43*#REF!</f>
        <v>#REF!</v>
      </c>
      <c r="AE43" s="61">
        <v>-28</v>
      </c>
      <c r="AF43" s="63" t="e">
        <f t="shared" ref="AF43" si="211">AE43*#REF!</f>
        <v>#REF!</v>
      </c>
      <c r="AG43" s="64" t="e">
        <f t="shared" si="1"/>
        <v>#REF!</v>
      </c>
      <c r="AH43" s="61">
        <v>-28</v>
      </c>
      <c r="AI43" s="65" t="e">
        <f t="shared" ref="AI43" si="212">AH43*#REF!</f>
        <v>#REF!</v>
      </c>
      <c r="AJ43" s="66">
        <v>0</v>
      </c>
      <c r="AK43" s="67">
        <v>0</v>
      </c>
      <c r="AL43" s="68">
        <v>0</v>
      </c>
      <c r="AM43" s="69">
        <v>0</v>
      </c>
      <c r="AN43" s="70"/>
      <c r="AO43" s="71">
        <f t="shared" si="2"/>
        <v>13.775</v>
      </c>
      <c r="AP43" s="72">
        <f t="shared" si="3"/>
        <v>9.6425000000000001</v>
      </c>
      <c r="AQ43" s="73">
        <f t="shared" si="4"/>
        <v>7.5762500000000008</v>
      </c>
      <c r="AR43" s="74" t="e">
        <f>(M43-L43)/100*#REF!+AQ43</f>
        <v>#REF!</v>
      </c>
      <c r="AS43" s="75">
        <f t="shared" si="0"/>
        <v>6.4742500000000005</v>
      </c>
      <c r="AT43" s="76" t="e">
        <f>(M43-L43)/100*#REF!+AS43</f>
        <v>#REF!</v>
      </c>
      <c r="AU43" s="77">
        <f t="shared" si="5"/>
        <v>5.6477500000000003</v>
      </c>
      <c r="AV43" s="77" t="e">
        <f>(M43-L43)/100*#REF!+AU43</f>
        <v>#REF!</v>
      </c>
      <c r="AW43" s="78">
        <f t="shared" si="6"/>
        <v>4.5182000000000002</v>
      </c>
      <c r="AX43" s="78" t="e">
        <f>(M43-L43)/100*#REF!+AW43</f>
        <v>#REF!</v>
      </c>
      <c r="AY43" s="79">
        <f t="shared" si="7"/>
        <v>2.7550000000000003</v>
      </c>
      <c r="AZ43" s="80">
        <f t="shared" si="8"/>
        <v>1.3775000000000002</v>
      </c>
      <c r="BA43" s="81">
        <f t="shared" si="9"/>
        <v>0.82650000000000001</v>
      </c>
      <c r="BB43" s="82" t="e">
        <f>(M43-L43)/100*#REF!</f>
        <v>#REF!</v>
      </c>
      <c r="BC43" s="83">
        <f t="shared" si="10"/>
        <v>0.55100000000000005</v>
      </c>
      <c r="BD43" s="84">
        <f t="shared" si="11"/>
        <v>0.27550000000000002</v>
      </c>
      <c r="BE43" s="85">
        <f t="shared" si="12"/>
        <v>0.27550000000000002</v>
      </c>
      <c r="BF43" s="86">
        <f t="shared" si="13"/>
        <v>0.55100000000000005</v>
      </c>
      <c r="BG43" s="87">
        <f t="shared" si="14"/>
        <v>0.82650000000000001</v>
      </c>
      <c r="BH43" s="88"/>
    </row>
    <row r="44" spans="1:60" s="89" customFormat="1" ht="25.15" customHeight="1" x14ac:dyDescent="0.25">
      <c r="A44" s="50" t="s">
        <v>101</v>
      </c>
      <c r="B44" s="51">
        <v>23.2</v>
      </c>
      <c r="C44" s="51">
        <v>0</v>
      </c>
      <c r="D44" s="51">
        <v>0</v>
      </c>
      <c r="E44" s="51">
        <v>1.5</v>
      </c>
      <c r="F44" s="51">
        <v>0</v>
      </c>
      <c r="G44" s="51">
        <v>0</v>
      </c>
      <c r="H44" s="51">
        <v>6</v>
      </c>
      <c r="I44" s="52">
        <f>AJ44</f>
        <v>0</v>
      </c>
      <c r="J44" s="53">
        <f>AK44</f>
        <v>0</v>
      </c>
      <c r="K44" s="52">
        <f>AL44</f>
        <v>0</v>
      </c>
      <c r="L44" s="54">
        <v>6.14</v>
      </c>
      <c r="M44" s="55">
        <f>SUM(B44:L44)</f>
        <v>36.839999999999996</v>
      </c>
      <c r="N44" s="56">
        <v>36</v>
      </c>
      <c r="O44" s="92"/>
      <c r="P44"/>
      <c r="Q44" s="2"/>
      <c r="R44" s="58"/>
      <c r="S44" s="91"/>
      <c r="T44" s="60"/>
      <c r="U44" s="61">
        <v>-27</v>
      </c>
      <c r="V44" s="62" t="e">
        <f>U44*#REF!</f>
        <v>#REF!</v>
      </c>
      <c r="W44" s="61">
        <v>-27</v>
      </c>
      <c r="X44" s="63" t="e">
        <f>W44*#REF!</f>
        <v>#REF!</v>
      </c>
      <c r="Y44" s="61">
        <v>-27</v>
      </c>
      <c r="Z44" s="63" t="e">
        <f>Y44*#REF!</f>
        <v>#REF!</v>
      </c>
      <c r="AA44" s="61">
        <v>-27</v>
      </c>
      <c r="AB44" s="63" t="e">
        <f>AA44*#REF!</f>
        <v>#REF!</v>
      </c>
      <c r="AC44" s="61">
        <v>-27</v>
      </c>
      <c r="AD44" s="63" t="e">
        <f>AC44*#REF!</f>
        <v>#REF!</v>
      </c>
      <c r="AE44" s="61">
        <v>-27</v>
      </c>
      <c r="AF44" s="63" t="e">
        <f>AE44*#REF!</f>
        <v>#REF!</v>
      </c>
      <c r="AG44" s="64" t="e">
        <f t="shared" si="1"/>
        <v>#REF!</v>
      </c>
      <c r="AH44" s="61">
        <v>-27</v>
      </c>
      <c r="AI44" s="65" t="e">
        <f>AH44*#REF!</f>
        <v>#REF!</v>
      </c>
      <c r="AJ44" s="66">
        <v>0</v>
      </c>
      <c r="AK44" s="67">
        <v>0</v>
      </c>
      <c r="AL44" s="68">
        <v>0</v>
      </c>
      <c r="AM44" s="69">
        <v>0</v>
      </c>
      <c r="AN44" s="70"/>
      <c r="AO44" s="71">
        <f t="shared" si="2"/>
        <v>15.349999999999998</v>
      </c>
      <c r="AP44" s="72">
        <f t="shared" si="3"/>
        <v>10.744999999999997</v>
      </c>
      <c r="AQ44" s="73">
        <f t="shared" si="4"/>
        <v>8.442499999999999</v>
      </c>
      <c r="AR44" s="74" t="e">
        <f>(M44-L44)/100*#REF!+AQ44</f>
        <v>#REF!</v>
      </c>
      <c r="AS44" s="75">
        <f t="shared" si="0"/>
        <v>7.2144999999999984</v>
      </c>
      <c r="AT44" s="76" t="e">
        <f>(M44-L44)/100*#REF!+AS44</f>
        <v>#REF!</v>
      </c>
      <c r="AU44" s="77">
        <f t="shared" si="5"/>
        <v>6.293499999999999</v>
      </c>
      <c r="AV44" s="77" t="e">
        <f>(M44-L44)/100*#REF!+AU44</f>
        <v>#REF!</v>
      </c>
      <c r="AW44" s="78">
        <f t="shared" si="6"/>
        <v>5.0347999999999988</v>
      </c>
      <c r="AX44" s="78" t="e">
        <f>(M44-L44)/100*#REF!+AW44</f>
        <v>#REF!</v>
      </c>
      <c r="AY44" s="79">
        <f t="shared" si="7"/>
        <v>3.0699999999999994</v>
      </c>
      <c r="AZ44" s="80">
        <f t="shared" si="8"/>
        <v>1.5349999999999997</v>
      </c>
      <c r="BA44" s="81">
        <f t="shared" si="9"/>
        <v>0.92099999999999982</v>
      </c>
      <c r="BB44" s="82" t="e">
        <f>(M44-L44)/100*#REF!</f>
        <v>#REF!</v>
      </c>
      <c r="BC44" s="83">
        <f t="shared" si="10"/>
        <v>0.61399999999999988</v>
      </c>
      <c r="BD44" s="84">
        <f t="shared" si="11"/>
        <v>0.30699999999999994</v>
      </c>
      <c r="BE44" s="85">
        <f t="shared" si="12"/>
        <v>0.30699999999999994</v>
      </c>
      <c r="BF44" s="86">
        <f t="shared" si="13"/>
        <v>0.61399999999999988</v>
      </c>
      <c r="BG44" s="87">
        <f t="shared" si="14"/>
        <v>0.92099999999999982</v>
      </c>
      <c r="BH44" s="88"/>
    </row>
    <row r="45" spans="1:60" s="89" customFormat="1" ht="25.15" customHeight="1" x14ac:dyDescent="0.25">
      <c r="A45" s="50" t="s">
        <v>102</v>
      </c>
      <c r="B45" s="51">
        <v>30</v>
      </c>
      <c r="C45" s="51">
        <v>0</v>
      </c>
      <c r="D45" s="51">
        <v>0</v>
      </c>
      <c r="E45" s="51">
        <v>0</v>
      </c>
      <c r="F45" s="51">
        <v>0</v>
      </c>
      <c r="G45" s="51">
        <v>0</v>
      </c>
      <c r="H45" s="51">
        <v>2.6</v>
      </c>
      <c r="I45" s="52">
        <v>4</v>
      </c>
      <c r="J45" s="53">
        <f>AK45</f>
        <v>0</v>
      </c>
      <c r="K45" s="52">
        <f>AL45</f>
        <v>0</v>
      </c>
      <c r="L45" s="54">
        <f>AM45</f>
        <v>0</v>
      </c>
      <c r="M45" s="55">
        <f>SUM(B45:L45)</f>
        <v>36.6</v>
      </c>
      <c r="N45" s="56">
        <v>37</v>
      </c>
      <c r="O45" s="92"/>
      <c r="P45"/>
      <c r="Q45" s="2"/>
      <c r="R45" s="58"/>
      <c r="S45" s="91"/>
      <c r="T45" s="60"/>
      <c r="U45" s="61">
        <v>-26</v>
      </c>
      <c r="V45" s="62" t="e">
        <f>U45*#REF!</f>
        <v>#REF!</v>
      </c>
      <c r="W45" s="61">
        <v>-26</v>
      </c>
      <c r="X45" s="63" t="e">
        <f>W45*#REF!</f>
        <v>#REF!</v>
      </c>
      <c r="Y45" s="61">
        <v>-26</v>
      </c>
      <c r="Z45" s="63" t="e">
        <f>Y45*#REF!</f>
        <v>#REF!</v>
      </c>
      <c r="AA45" s="61">
        <v>-26</v>
      </c>
      <c r="AB45" s="63" t="e">
        <f>AA45*#REF!</f>
        <v>#REF!</v>
      </c>
      <c r="AC45" s="61">
        <v>-26</v>
      </c>
      <c r="AD45" s="63" t="e">
        <f>AC45*#REF!</f>
        <v>#REF!</v>
      </c>
      <c r="AE45" s="61">
        <v>-26</v>
      </c>
      <c r="AF45" s="63" t="e">
        <f>AE45*#REF!</f>
        <v>#REF!</v>
      </c>
      <c r="AG45" s="64" t="e">
        <f t="shared" si="1"/>
        <v>#REF!</v>
      </c>
      <c r="AH45" s="61">
        <v>-26</v>
      </c>
      <c r="AI45" s="65" t="e">
        <f>AH45*#REF!</f>
        <v>#REF!</v>
      </c>
      <c r="AJ45" s="66">
        <v>0</v>
      </c>
      <c r="AK45" s="67">
        <v>0</v>
      </c>
      <c r="AL45" s="68">
        <v>0</v>
      </c>
      <c r="AM45" s="69">
        <v>0</v>
      </c>
      <c r="AN45" s="70"/>
      <c r="AO45" s="71">
        <f t="shared" si="2"/>
        <v>18.3</v>
      </c>
      <c r="AP45" s="72">
        <f t="shared" si="3"/>
        <v>12.81</v>
      </c>
      <c r="AQ45" s="73">
        <f t="shared" si="4"/>
        <v>10.065</v>
      </c>
      <c r="AR45" s="74" t="e">
        <f>(M45-L45)/100*#REF!+AQ45</f>
        <v>#REF!</v>
      </c>
      <c r="AS45" s="75">
        <f t="shared" si="0"/>
        <v>8.6009999999999991</v>
      </c>
      <c r="AT45" s="76" t="e">
        <f>(M45-L45)/100*#REF!+AS45</f>
        <v>#REF!</v>
      </c>
      <c r="AU45" s="77">
        <f t="shared" si="5"/>
        <v>7.5030000000000001</v>
      </c>
      <c r="AV45" s="77" t="e">
        <f>(M45-L45)/100*#REF!+AU45</f>
        <v>#REF!</v>
      </c>
      <c r="AW45" s="78">
        <f t="shared" si="6"/>
        <v>6.0023999999999997</v>
      </c>
      <c r="AX45" s="78" t="e">
        <f>(M45-L45)/100*#REF!+AW45</f>
        <v>#REF!</v>
      </c>
      <c r="AY45" s="79">
        <f t="shared" si="7"/>
        <v>3.66</v>
      </c>
      <c r="AZ45" s="80">
        <f t="shared" si="8"/>
        <v>1.83</v>
      </c>
      <c r="BA45" s="81">
        <f t="shared" si="9"/>
        <v>1.0979999999999999</v>
      </c>
      <c r="BB45" s="82" t="e">
        <f>(M45-L45)/100*#REF!</f>
        <v>#REF!</v>
      </c>
      <c r="BC45" s="83">
        <f t="shared" si="10"/>
        <v>0.73199999999999998</v>
      </c>
      <c r="BD45" s="84">
        <f t="shared" si="11"/>
        <v>0.36599999999999999</v>
      </c>
      <c r="BE45" s="85">
        <f t="shared" si="12"/>
        <v>0.36599999999999999</v>
      </c>
      <c r="BF45" s="86">
        <f t="shared" si="13"/>
        <v>0.73199999999999998</v>
      </c>
      <c r="BG45" s="87">
        <f t="shared" si="14"/>
        <v>1.0979999999999999</v>
      </c>
      <c r="BH45" s="88"/>
    </row>
    <row r="46" spans="1:60" s="89" customFormat="1" ht="25.15" customHeight="1" x14ac:dyDescent="0.25">
      <c r="A46" s="50" t="s">
        <v>103</v>
      </c>
      <c r="B46" s="51">
        <v>30</v>
      </c>
      <c r="C46" s="51">
        <v>0</v>
      </c>
      <c r="D46" s="51">
        <v>0</v>
      </c>
      <c r="E46" s="51">
        <v>0</v>
      </c>
      <c r="F46" s="51">
        <v>0</v>
      </c>
      <c r="G46" s="51">
        <v>0</v>
      </c>
      <c r="H46" s="51">
        <v>6</v>
      </c>
      <c r="I46" s="52">
        <f>AJ46</f>
        <v>0</v>
      </c>
      <c r="J46" s="53">
        <f>AK46</f>
        <v>0</v>
      </c>
      <c r="K46" s="52">
        <f>AL46</f>
        <v>0</v>
      </c>
      <c r="L46" s="54">
        <f>AM46</f>
        <v>0</v>
      </c>
      <c r="M46" s="55">
        <f>SUM(B46:L46)</f>
        <v>36</v>
      </c>
      <c r="N46" s="56">
        <v>38</v>
      </c>
      <c r="O46" s="92"/>
      <c r="P46"/>
      <c r="Q46" s="2"/>
      <c r="R46" s="58"/>
      <c r="S46" s="91"/>
      <c r="T46" s="60"/>
      <c r="U46" s="61">
        <v>-25</v>
      </c>
      <c r="V46" s="62" t="e">
        <f>U46*#REF!</f>
        <v>#REF!</v>
      </c>
      <c r="W46" s="61">
        <v>-25</v>
      </c>
      <c r="X46" s="63" t="e">
        <f>W46*#REF!</f>
        <v>#REF!</v>
      </c>
      <c r="Y46" s="61">
        <v>-25</v>
      </c>
      <c r="Z46" s="63" t="e">
        <f>Y46*#REF!</f>
        <v>#REF!</v>
      </c>
      <c r="AA46" s="61">
        <v>-25</v>
      </c>
      <c r="AB46" s="63" t="e">
        <f>AA46*#REF!</f>
        <v>#REF!</v>
      </c>
      <c r="AC46" s="61">
        <v>-25</v>
      </c>
      <c r="AD46" s="63" t="e">
        <f>AC46*#REF!</f>
        <v>#REF!</v>
      </c>
      <c r="AE46" s="61">
        <v>-25</v>
      </c>
      <c r="AF46" s="63" t="e">
        <f>AE46*#REF!</f>
        <v>#REF!</v>
      </c>
      <c r="AG46" s="64" t="e">
        <f t="shared" si="1"/>
        <v>#REF!</v>
      </c>
      <c r="AH46" s="61">
        <v>-25</v>
      </c>
      <c r="AI46" s="65" t="e">
        <f>AH46*#REF!</f>
        <v>#REF!</v>
      </c>
      <c r="AJ46" s="66">
        <v>0</v>
      </c>
      <c r="AK46" s="67">
        <v>0</v>
      </c>
      <c r="AL46" s="68">
        <v>0</v>
      </c>
      <c r="AM46" s="69">
        <v>0</v>
      </c>
      <c r="AN46" s="70"/>
      <c r="AO46" s="71">
        <f t="shared" si="2"/>
        <v>18</v>
      </c>
      <c r="AP46" s="72">
        <f t="shared" si="3"/>
        <v>12.6</v>
      </c>
      <c r="AQ46" s="73">
        <f t="shared" si="4"/>
        <v>9.9</v>
      </c>
      <c r="AR46" s="74" t="e">
        <f>(M46-L46)/100*#REF!+AQ46</f>
        <v>#REF!</v>
      </c>
      <c r="AS46" s="75">
        <f t="shared" si="0"/>
        <v>8.4599999999999991</v>
      </c>
      <c r="AT46" s="76" t="e">
        <f>(M46-L46)/100*#REF!+AS46</f>
        <v>#REF!</v>
      </c>
      <c r="AU46" s="77">
        <f t="shared" si="5"/>
        <v>7.38</v>
      </c>
      <c r="AV46" s="77" t="e">
        <f>(M46-L46)/100*#REF!+AU46</f>
        <v>#REF!</v>
      </c>
      <c r="AW46" s="78">
        <f t="shared" si="6"/>
        <v>5.903999999999999</v>
      </c>
      <c r="AX46" s="78" t="e">
        <f>(M46-L46)/100*#REF!+AW46</f>
        <v>#REF!</v>
      </c>
      <c r="AY46" s="79">
        <f t="shared" si="7"/>
        <v>3.5999999999999996</v>
      </c>
      <c r="AZ46" s="80">
        <f t="shared" si="8"/>
        <v>1.7999999999999998</v>
      </c>
      <c r="BA46" s="81">
        <f t="shared" si="9"/>
        <v>1.08</v>
      </c>
      <c r="BB46" s="82" t="e">
        <f>(M46-L46)/100*#REF!</f>
        <v>#REF!</v>
      </c>
      <c r="BC46" s="83">
        <f t="shared" si="10"/>
        <v>0.72</v>
      </c>
      <c r="BD46" s="84">
        <f t="shared" si="11"/>
        <v>0.36</v>
      </c>
      <c r="BE46" s="85">
        <f t="shared" si="12"/>
        <v>0.36</v>
      </c>
      <c r="BF46" s="86">
        <f t="shared" si="13"/>
        <v>0.72</v>
      </c>
      <c r="BG46" s="87">
        <f t="shared" si="14"/>
        <v>1.08</v>
      </c>
      <c r="BH46" s="88"/>
    </row>
    <row r="47" spans="1:60" s="89" customFormat="1" ht="25.15" customHeight="1" x14ac:dyDescent="0.25">
      <c r="A47" s="50" t="s">
        <v>104</v>
      </c>
      <c r="B47" s="51">
        <v>30</v>
      </c>
      <c r="C47" s="51">
        <v>0</v>
      </c>
      <c r="D47" s="51">
        <v>0</v>
      </c>
      <c r="E47" s="51">
        <v>0</v>
      </c>
      <c r="F47" s="51">
        <v>0</v>
      </c>
      <c r="G47" s="51">
        <v>0</v>
      </c>
      <c r="H47" s="51">
        <v>0</v>
      </c>
      <c r="I47" s="52">
        <v>6</v>
      </c>
      <c r="J47" s="53">
        <f>AK47</f>
        <v>0</v>
      </c>
      <c r="K47" s="52">
        <f>AL47</f>
        <v>0</v>
      </c>
      <c r="L47" s="54">
        <f>AM47</f>
        <v>0</v>
      </c>
      <c r="M47" s="55">
        <f>SUM(B47:L47)</f>
        <v>36</v>
      </c>
      <c r="N47" s="56">
        <v>39</v>
      </c>
      <c r="O47" s="92"/>
      <c r="P47"/>
      <c r="Q47" s="2"/>
      <c r="R47" s="58"/>
      <c r="S47" s="91"/>
      <c r="T47" s="60"/>
      <c r="U47" s="61">
        <v>-24</v>
      </c>
      <c r="V47" s="62" t="e">
        <f>U47*#REF!</f>
        <v>#REF!</v>
      </c>
      <c r="W47" s="61">
        <v>-24</v>
      </c>
      <c r="X47" s="63" t="e">
        <f>W47*#REF!</f>
        <v>#REF!</v>
      </c>
      <c r="Y47" s="61">
        <v>-24</v>
      </c>
      <c r="Z47" s="63" t="e">
        <f>Y47*#REF!</f>
        <v>#REF!</v>
      </c>
      <c r="AA47" s="61">
        <v>-24</v>
      </c>
      <c r="AB47" s="63" t="e">
        <f>AA47*#REF!</f>
        <v>#REF!</v>
      </c>
      <c r="AC47" s="61">
        <v>-24</v>
      </c>
      <c r="AD47" s="63" t="e">
        <f>AC47*#REF!</f>
        <v>#REF!</v>
      </c>
      <c r="AE47" s="61">
        <v>-24</v>
      </c>
      <c r="AF47" s="63" t="e">
        <f>AE47*#REF!</f>
        <v>#REF!</v>
      </c>
      <c r="AG47" s="64" t="e">
        <f t="shared" si="1"/>
        <v>#REF!</v>
      </c>
      <c r="AH47" s="61">
        <v>-24</v>
      </c>
      <c r="AI47" s="65" t="e">
        <f>AH47*#REF!</f>
        <v>#REF!</v>
      </c>
      <c r="AJ47" s="66">
        <v>0</v>
      </c>
      <c r="AK47" s="67">
        <v>0</v>
      </c>
      <c r="AL47" s="68">
        <v>0</v>
      </c>
      <c r="AM47" s="69">
        <v>0</v>
      </c>
      <c r="AN47" s="70"/>
      <c r="AO47" s="71">
        <f t="shared" si="2"/>
        <v>18</v>
      </c>
      <c r="AP47" s="72">
        <f t="shared" si="3"/>
        <v>12.6</v>
      </c>
      <c r="AQ47" s="73">
        <f t="shared" si="4"/>
        <v>9.9</v>
      </c>
      <c r="AR47" s="74" t="e">
        <f>(M47-L47)/100*#REF!+AQ47</f>
        <v>#REF!</v>
      </c>
      <c r="AS47" s="75">
        <f t="shared" si="0"/>
        <v>8.4599999999999991</v>
      </c>
      <c r="AT47" s="76" t="e">
        <f>(M47-L47)/100*#REF!+AS47</f>
        <v>#REF!</v>
      </c>
      <c r="AU47" s="77">
        <f t="shared" si="5"/>
        <v>7.38</v>
      </c>
      <c r="AV47" s="77" t="e">
        <f>(M47-L47)/100*#REF!+AU47</f>
        <v>#REF!</v>
      </c>
      <c r="AW47" s="78">
        <f t="shared" si="6"/>
        <v>5.903999999999999</v>
      </c>
      <c r="AX47" s="78" t="e">
        <f>(M47-L47)/100*#REF!+AW47</f>
        <v>#REF!</v>
      </c>
      <c r="AY47" s="79">
        <f t="shared" si="7"/>
        <v>3.5999999999999996</v>
      </c>
      <c r="AZ47" s="80">
        <f t="shared" si="8"/>
        <v>1.7999999999999998</v>
      </c>
      <c r="BA47" s="81">
        <f t="shared" si="9"/>
        <v>1.08</v>
      </c>
      <c r="BB47" s="82" t="e">
        <f>(M47-L47)/100*#REF!</f>
        <v>#REF!</v>
      </c>
      <c r="BC47" s="83">
        <f t="shared" si="10"/>
        <v>0.72</v>
      </c>
      <c r="BD47" s="84">
        <f t="shared" si="11"/>
        <v>0.36</v>
      </c>
      <c r="BE47" s="85">
        <f t="shared" si="12"/>
        <v>0.36</v>
      </c>
      <c r="BF47" s="86">
        <f t="shared" si="13"/>
        <v>0.72</v>
      </c>
      <c r="BG47" s="87">
        <f t="shared" si="14"/>
        <v>1.08</v>
      </c>
      <c r="BH47" s="88"/>
    </row>
    <row r="48" spans="1:60" s="89" customFormat="1" ht="25.15" customHeight="1" x14ac:dyDescent="0.25">
      <c r="A48" s="50" t="s">
        <v>105</v>
      </c>
      <c r="B48" s="51">
        <v>30</v>
      </c>
      <c r="C48" s="51">
        <v>0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2">
        <v>6</v>
      </c>
      <c r="J48" s="53">
        <f>AK48</f>
        <v>0</v>
      </c>
      <c r="K48" s="52">
        <f>AL48</f>
        <v>0</v>
      </c>
      <c r="L48" s="54">
        <f>AM48</f>
        <v>0</v>
      </c>
      <c r="M48" s="55">
        <f>SUM(B48:L48)</f>
        <v>36</v>
      </c>
      <c r="N48" s="56">
        <v>40</v>
      </c>
      <c r="O48" s="92"/>
      <c r="P48"/>
      <c r="Q48" s="2"/>
      <c r="R48" s="58"/>
      <c r="S48" s="91"/>
      <c r="T48" s="60"/>
      <c r="U48" s="61">
        <v>-23</v>
      </c>
      <c r="V48" s="62" t="e">
        <f>U48*#REF!</f>
        <v>#REF!</v>
      </c>
      <c r="W48" s="61">
        <v>-23</v>
      </c>
      <c r="X48" s="63" t="e">
        <f>W48*#REF!</f>
        <v>#REF!</v>
      </c>
      <c r="Y48" s="61">
        <v>-23</v>
      </c>
      <c r="Z48" s="63" t="e">
        <f>Y48*#REF!</f>
        <v>#REF!</v>
      </c>
      <c r="AA48" s="61">
        <v>-23</v>
      </c>
      <c r="AB48" s="63" t="e">
        <f>AA48*#REF!</f>
        <v>#REF!</v>
      </c>
      <c r="AC48" s="61">
        <v>-23</v>
      </c>
      <c r="AD48" s="63" t="e">
        <f>AC48*#REF!</f>
        <v>#REF!</v>
      </c>
      <c r="AE48" s="61">
        <v>-23</v>
      </c>
      <c r="AF48" s="63" t="e">
        <f>AE48*#REF!</f>
        <v>#REF!</v>
      </c>
      <c r="AG48" s="64" t="e">
        <f t="shared" si="1"/>
        <v>#REF!</v>
      </c>
      <c r="AH48" s="61">
        <v>-23</v>
      </c>
      <c r="AI48" s="65" t="e">
        <f>AH48*#REF!</f>
        <v>#REF!</v>
      </c>
      <c r="AJ48" s="66">
        <v>0</v>
      </c>
      <c r="AK48" s="67">
        <v>0</v>
      </c>
      <c r="AL48" s="68">
        <v>0</v>
      </c>
      <c r="AM48" s="69">
        <v>0</v>
      </c>
      <c r="AN48" s="70"/>
      <c r="AO48" s="71">
        <f t="shared" si="2"/>
        <v>18</v>
      </c>
      <c r="AP48" s="72">
        <f t="shared" si="3"/>
        <v>12.6</v>
      </c>
      <c r="AQ48" s="73">
        <f t="shared" si="4"/>
        <v>9.9</v>
      </c>
      <c r="AR48" s="74" t="e">
        <f>(M48-L48)/100*#REF!+AQ48</f>
        <v>#REF!</v>
      </c>
      <c r="AS48" s="75">
        <f t="shared" si="0"/>
        <v>8.4599999999999991</v>
      </c>
      <c r="AT48" s="76" t="e">
        <f>(M48-L48)/100*#REF!+AS48</f>
        <v>#REF!</v>
      </c>
      <c r="AU48" s="77">
        <f t="shared" si="5"/>
        <v>7.38</v>
      </c>
      <c r="AV48" s="77" t="e">
        <f>(M48-L48)/100*#REF!+AU48</f>
        <v>#REF!</v>
      </c>
      <c r="AW48" s="78">
        <f t="shared" si="6"/>
        <v>5.903999999999999</v>
      </c>
      <c r="AX48" s="78" t="e">
        <f>(M48-L48)/100*#REF!+AW48</f>
        <v>#REF!</v>
      </c>
      <c r="AY48" s="79">
        <f t="shared" si="7"/>
        <v>3.5999999999999996</v>
      </c>
      <c r="AZ48" s="80">
        <f t="shared" si="8"/>
        <v>1.7999999999999998</v>
      </c>
      <c r="BA48" s="81">
        <f t="shared" si="9"/>
        <v>1.08</v>
      </c>
      <c r="BB48" s="82" t="e">
        <f>(M48-L48)/100*#REF!</f>
        <v>#REF!</v>
      </c>
      <c r="BC48" s="83">
        <f t="shared" si="10"/>
        <v>0.72</v>
      </c>
      <c r="BD48" s="84">
        <f t="shared" si="11"/>
        <v>0.36</v>
      </c>
      <c r="BE48" s="85">
        <f t="shared" si="12"/>
        <v>0.36</v>
      </c>
      <c r="BF48" s="86">
        <f t="shared" si="13"/>
        <v>0.72</v>
      </c>
      <c r="BG48" s="87">
        <f t="shared" si="14"/>
        <v>1.08</v>
      </c>
      <c r="BH48" s="88"/>
    </row>
    <row r="49" spans="1:60" s="89" customFormat="1" ht="25.15" customHeight="1" x14ac:dyDescent="0.25">
      <c r="A49" s="50" t="s">
        <v>108</v>
      </c>
      <c r="B49" s="51">
        <v>4.4000000000000004</v>
      </c>
      <c r="C49" s="51">
        <v>17.100000000000001</v>
      </c>
      <c r="D49" s="51">
        <v>0</v>
      </c>
      <c r="E49" s="51">
        <v>0</v>
      </c>
      <c r="F49" s="51">
        <v>0</v>
      </c>
      <c r="G49" s="51">
        <v>0</v>
      </c>
      <c r="H49" s="51">
        <v>2.2999999999999998</v>
      </c>
      <c r="I49" s="52">
        <f>AJ49</f>
        <v>0</v>
      </c>
      <c r="J49" s="53">
        <f>AK49</f>
        <v>0</v>
      </c>
      <c r="K49" s="52">
        <f>AL49</f>
        <v>0</v>
      </c>
      <c r="L49" s="54">
        <v>11.9</v>
      </c>
      <c r="M49" s="55">
        <f>SUM(B49:L49)</f>
        <v>35.700000000000003</v>
      </c>
      <c r="N49" s="56">
        <v>41</v>
      </c>
      <c r="O49" s="92"/>
      <c r="P49"/>
      <c r="Q49" s="2"/>
      <c r="R49" s="58"/>
      <c r="S49" s="91"/>
      <c r="T49" s="60"/>
      <c r="U49" s="61">
        <v>-22</v>
      </c>
      <c r="V49" s="62" t="e">
        <f>U49*#REF!</f>
        <v>#REF!</v>
      </c>
      <c r="W49" s="61">
        <v>-22</v>
      </c>
      <c r="X49" s="63" t="e">
        <f>W49*#REF!</f>
        <v>#REF!</v>
      </c>
      <c r="Y49" s="61">
        <v>-22</v>
      </c>
      <c r="Z49" s="63" t="e">
        <f>Y49*#REF!</f>
        <v>#REF!</v>
      </c>
      <c r="AA49" s="61">
        <v>-22</v>
      </c>
      <c r="AB49" s="63" t="e">
        <f>AA49*#REF!</f>
        <v>#REF!</v>
      </c>
      <c r="AC49" s="61">
        <v>-22</v>
      </c>
      <c r="AD49" s="63" t="e">
        <f>AC49*#REF!</f>
        <v>#REF!</v>
      </c>
      <c r="AE49" s="61">
        <v>-22</v>
      </c>
      <c r="AF49" s="63" t="e">
        <f>AE49*#REF!</f>
        <v>#REF!</v>
      </c>
      <c r="AG49" s="64" t="e">
        <f t="shared" si="1"/>
        <v>#REF!</v>
      </c>
      <c r="AH49" s="61">
        <v>-22</v>
      </c>
      <c r="AI49" s="65" t="e">
        <f>AH49*#REF!</f>
        <v>#REF!</v>
      </c>
      <c r="AJ49" s="66">
        <v>0</v>
      </c>
      <c r="AK49" s="67">
        <v>0</v>
      </c>
      <c r="AL49" s="68">
        <v>0</v>
      </c>
      <c r="AM49" s="69">
        <v>0</v>
      </c>
      <c r="AN49" s="70"/>
      <c r="AO49" s="71">
        <f t="shared" si="2"/>
        <v>11.900000000000002</v>
      </c>
      <c r="AP49" s="72">
        <f t="shared" si="3"/>
        <v>8.3300000000000018</v>
      </c>
      <c r="AQ49" s="73">
        <f t="shared" si="4"/>
        <v>6.5450000000000008</v>
      </c>
      <c r="AR49" s="74" t="e">
        <f>(M49-L49)/100*#REF!+AQ49</f>
        <v>#REF!</v>
      </c>
      <c r="AS49" s="75">
        <f t="shared" si="0"/>
        <v>5.5930000000000009</v>
      </c>
      <c r="AT49" s="76" t="e">
        <f>(M49-L49)/100*#REF!+AS49</f>
        <v>#REF!</v>
      </c>
      <c r="AU49" s="77">
        <f t="shared" si="5"/>
        <v>4.8790000000000013</v>
      </c>
      <c r="AV49" s="77" t="e">
        <f>(M49-L49)/100*#REF!+AU49</f>
        <v>#REF!</v>
      </c>
      <c r="AW49" s="78">
        <f t="shared" si="6"/>
        <v>3.9032000000000004</v>
      </c>
      <c r="AX49" s="78" t="e">
        <f>(M49-L49)/100*#REF!+AW49</f>
        <v>#REF!</v>
      </c>
      <c r="AY49" s="79">
        <f t="shared" si="7"/>
        <v>2.3800000000000003</v>
      </c>
      <c r="AZ49" s="80">
        <f t="shared" si="8"/>
        <v>1.1900000000000002</v>
      </c>
      <c r="BA49" s="81">
        <f t="shared" si="9"/>
        <v>0.71400000000000019</v>
      </c>
      <c r="BB49" s="82" t="e">
        <f>(M49-L49)/100*#REF!</f>
        <v>#REF!</v>
      </c>
      <c r="BC49" s="83">
        <f t="shared" si="10"/>
        <v>0.47600000000000009</v>
      </c>
      <c r="BD49" s="84">
        <f t="shared" si="11"/>
        <v>0.23800000000000004</v>
      </c>
      <c r="BE49" s="85">
        <f t="shared" si="12"/>
        <v>0.23800000000000004</v>
      </c>
      <c r="BF49" s="86">
        <f t="shared" si="13"/>
        <v>0.47600000000000009</v>
      </c>
      <c r="BG49" s="87">
        <f t="shared" si="14"/>
        <v>0.71400000000000019</v>
      </c>
      <c r="BH49" s="88"/>
    </row>
    <row r="50" spans="1:60" s="89" customFormat="1" ht="25.15" customHeight="1" x14ac:dyDescent="0.25">
      <c r="A50" s="50" t="s">
        <v>109</v>
      </c>
      <c r="B50" s="51">
        <v>18.8</v>
      </c>
      <c r="C50" s="51">
        <v>0</v>
      </c>
      <c r="D50" s="51">
        <v>0</v>
      </c>
      <c r="E50" s="51">
        <v>2.5499999999999998</v>
      </c>
      <c r="F50" s="51">
        <v>0</v>
      </c>
      <c r="G50" s="51">
        <v>2.4</v>
      </c>
      <c r="H50" s="51">
        <v>6</v>
      </c>
      <c r="I50" s="52">
        <f>AJ50</f>
        <v>0</v>
      </c>
      <c r="J50" s="53">
        <f>AK50</f>
        <v>0</v>
      </c>
      <c r="K50" s="52">
        <f>AL50</f>
        <v>0</v>
      </c>
      <c r="L50" s="54">
        <v>5.95</v>
      </c>
      <c r="M50" s="55">
        <f>SUM(B50:L50)</f>
        <v>35.700000000000003</v>
      </c>
      <c r="N50" s="56">
        <v>42</v>
      </c>
      <c r="O50" s="92"/>
      <c r="P50"/>
      <c r="Q50" s="2"/>
      <c r="R50" s="58"/>
      <c r="S50" s="91"/>
      <c r="T50" s="60"/>
      <c r="U50" s="61">
        <v>-21</v>
      </c>
      <c r="V50" s="62" t="e">
        <f>U50*#REF!</f>
        <v>#REF!</v>
      </c>
      <c r="W50" s="61">
        <v>-21</v>
      </c>
      <c r="X50" s="63" t="e">
        <f>W50*#REF!</f>
        <v>#REF!</v>
      </c>
      <c r="Y50" s="61">
        <v>-21</v>
      </c>
      <c r="Z50" s="63" t="e">
        <f>Y50*#REF!</f>
        <v>#REF!</v>
      </c>
      <c r="AA50" s="61">
        <v>-21</v>
      </c>
      <c r="AB50" s="63" t="e">
        <f>AA50*#REF!</f>
        <v>#REF!</v>
      </c>
      <c r="AC50" s="61">
        <v>-21</v>
      </c>
      <c r="AD50" s="63" t="e">
        <f>AC50*#REF!</f>
        <v>#REF!</v>
      </c>
      <c r="AE50" s="61">
        <v>-21</v>
      </c>
      <c r="AF50" s="63" t="e">
        <f>AE50*#REF!</f>
        <v>#REF!</v>
      </c>
      <c r="AG50" s="64" t="e">
        <f t="shared" si="1"/>
        <v>#REF!</v>
      </c>
      <c r="AH50" s="61">
        <v>-21</v>
      </c>
      <c r="AI50" s="65" t="e">
        <f>AH50*#REF!</f>
        <v>#REF!</v>
      </c>
      <c r="AJ50" s="66">
        <v>0</v>
      </c>
      <c r="AK50" s="67">
        <v>0</v>
      </c>
      <c r="AL50" s="68">
        <v>0</v>
      </c>
      <c r="AM50" s="69">
        <v>0</v>
      </c>
      <c r="AN50" s="70"/>
      <c r="AO50" s="71">
        <f t="shared" si="2"/>
        <v>14.875000000000002</v>
      </c>
      <c r="AP50" s="72">
        <f t="shared" si="3"/>
        <v>10.412500000000001</v>
      </c>
      <c r="AQ50" s="73">
        <f t="shared" si="4"/>
        <v>8.1812500000000004</v>
      </c>
      <c r="AR50" s="74" t="e">
        <f>(M50-L50)/100*#REF!+AQ50</f>
        <v>#REF!</v>
      </c>
      <c r="AS50" s="75">
        <f t="shared" si="0"/>
        <v>6.9912500000000009</v>
      </c>
      <c r="AT50" s="76" t="e">
        <f>(M50-L50)/100*#REF!+AS50</f>
        <v>#REF!</v>
      </c>
      <c r="AU50" s="77">
        <f t="shared" si="5"/>
        <v>6.0987500000000008</v>
      </c>
      <c r="AV50" s="77" t="e">
        <f>(M50-L50)/100*#REF!+AU50</f>
        <v>#REF!</v>
      </c>
      <c r="AW50" s="78">
        <f t="shared" si="6"/>
        <v>4.8790000000000004</v>
      </c>
      <c r="AX50" s="78" t="e">
        <f>(M50-L50)/100*#REF!+AW50</f>
        <v>#REF!</v>
      </c>
      <c r="AY50" s="79">
        <f t="shared" si="7"/>
        <v>2.9750000000000005</v>
      </c>
      <c r="AZ50" s="80">
        <f t="shared" si="8"/>
        <v>1.4875000000000003</v>
      </c>
      <c r="BA50" s="81">
        <f t="shared" si="9"/>
        <v>0.89250000000000007</v>
      </c>
      <c r="BB50" s="82" t="e">
        <f>(M50-L50)/100*#REF!</f>
        <v>#REF!</v>
      </c>
      <c r="BC50" s="83">
        <f t="shared" si="10"/>
        <v>0.59500000000000008</v>
      </c>
      <c r="BD50" s="84">
        <f t="shared" si="11"/>
        <v>0.29750000000000004</v>
      </c>
      <c r="BE50" s="85">
        <f t="shared" si="12"/>
        <v>0.29750000000000004</v>
      </c>
      <c r="BF50" s="86">
        <f t="shared" si="13"/>
        <v>0.59500000000000008</v>
      </c>
      <c r="BG50" s="87">
        <f t="shared" si="14"/>
        <v>0.89250000000000007</v>
      </c>
      <c r="BH50" s="88"/>
    </row>
    <row r="51" spans="1:60" s="89" customFormat="1" ht="25.15" customHeight="1" x14ac:dyDescent="0.25">
      <c r="A51" s="50" t="s">
        <v>110</v>
      </c>
      <c r="B51" s="51">
        <v>22.4</v>
      </c>
      <c r="C51" s="51">
        <v>0</v>
      </c>
      <c r="D51" s="51">
        <v>0</v>
      </c>
      <c r="E51" s="51">
        <v>0</v>
      </c>
      <c r="F51" s="51">
        <v>0</v>
      </c>
      <c r="G51" s="51">
        <v>0</v>
      </c>
      <c r="H51" s="51">
        <v>6</v>
      </c>
      <c r="I51" s="52">
        <f>AJ51</f>
        <v>0</v>
      </c>
      <c r="J51" s="53">
        <f>AK51</f>
        <v>0</v>
      </c>
      <c r="K51" s="52">
        <f>AL51</f>
        <v>0</v>
      </c>
      <c r="L51" s="54">
        <v>7.04</v>
      </c>
      <c r="M51" s="55">
        <f>SUM(B51:L51)</f>
        <v>35.44</v>
      </c>
      <c r="N51" s="56">
        <v>43</v>
      </c>
      <c r="O51" s="92"/>
      <c r="P51"/>
      <c r="Q51" s="2"/>
      <c r="R51" s="58"/>
      <c r="S51" s="91"/>
      <c r="T51" s="60"/>
      <c r="U51" s="61">
        <v>-20</v>
      </c>
      <c r="V51" s="62" t="e">
        <f>U51*#REF!</f>
        <v>#REF!</v>
      </c>
      <c r="W51" s="61">
        <v>-20</v>
      </c>
      <c r="X51" s="63" t="e">
        <f>W51*#REF!</f>
        <v>#REF!</v>
      </c>
      <c r="Y51" s="61">
        <v>-20</v>
      </c>
      <c r="Z51" s="63" t="e">
        <f>Y51*#REF!</f>
        <v>#REF!</v>
      </c>
      <c r="AA51" s="61">
        <v>-20</v>
      </c>
      <c r="AB51" s="63" t="e">
        <f>AA51*#REF!</f>
        <v>#REF!</v>
      </c>
      <c r="AC51" s="61">
        <v>-20</v>
      </c>
      <c r="AD51" s="63" t="e">
        <f>AC51*#REF!</f>
        <v>#REF!</v>
      </c>
      <c r="AE51" s="61">
        <v>-20</v>
      </c>
      <c r="AF51" s="63" t="e">
        <f>AE51*#REF!</f>
        <v>#REF!</v>
      </c>
      <c r="AG51" s="64" t="e">
        <f t="shared" si="1"/>
        <v>#REF!</v>
      </c>
      <c r="AH51" s="61">
        <v>-20</v>
      </c>
      <c r="AI51" s="65" t="e">
        <f>AH51*#REF!</f>
        <v>#REF!</v>
      </c>
      <c r="AJ51" s="66">
        <v>0</v>
      </c>
      <c r="AK51" s="67">
        <v>0</v>
      </c>
      <c r="AL51" s="68">
        <v>0</v>
      </c>
      <c r="AM51" s="69">
        <v>0</v>
      </c>
      <c r="AN51" s="70"/>
      <c r="AO51" s="71">
        <f t="shared" si="2"/>
        <v>14.2</v>
      </c>
      <c r="AP51" s="72">
        <f t="shared" si="3"/>
        <v>9.94</v>
      </c>
      <c r="AQ51" s="73">
        <f t="shared" si="4"/>
        <v>7.81</v>
      </c>
      <c r="AR51" s="74" t="e">
        <f>(M51-L51)/100*#REF!+AQ51</f>
        <v>#REF!</v>
      </c>
      <c r="AS51" s="75">
        <f t="shared" si="0"/>
        <v>6.6739999999999995</v>
      </c>
      <c r="AT51" s="76" t="e">
        <f>(M51-L51)/100*#REF!+AS51</f>
        <v>#REF!</v>
      </c>
      <c r="AU51" s="77">
        <f t="shared" si="5"/>
        <v>5.8219999999999992</v>
      </c>
      <c r="AV51" s="77" t="e">
        <f>(M51-L51)/100*#REF!+AU51</f>
        <v>#REF!</v>
      </c>
      <c r="AW51" s="78">
        <f t="shared" si="6"/>
        <v>4.6575999999999995</v>
      </c>
      <c r="AX51" s="78" t="e">
        <f>(M51-L51)/100*#REF!+AW51</f>
        <v>#REF!</v>
      </c>
      <c r="AY51" s="79">
        <f t="shared" si="7"/>
        <v>2.84</v>
      </c>
      <c r="AZ51" s="80">
        <f t="shared" si="8"/>
        <v>1.42</v>
      </c>
      <c r="BA51" s="81">
        <f t="shared" si="9"/>
        <v>0.85199999999999987</v>
      </c>
      <c r="BB51" s="82" t="e">
        <f>(M51-L51)/100*#REF!</f>
        <v>#REF!</v>
      </c>
      <c r="BC51" s="83">
        <f t="shared" si="10"/>
        <v>0.56799999999999995</v>
      </c>
      <c r="BD51" s="84">
        <f t="shared" si="11"/>
        <v>0.28399999999999997</v>
      </c>
      <c r="BE51" s="85">
        <f t="shared" si="12"/>
        <v>0.28399999999999997</v>
      </c>
      <c r="BF51" s="86">
        <f t="shared" si="13"/>
        <v>0.56799999999999995</v>
      </c>
      <c r="BG51" s="87">
        <f t="shared" si="14"/>
        <v>0.85199999999999987</v>
      </c>
      <c r="BH51" s="88"/>
    </row>
    <row r="52" spans="1:60" s="89" customFormat="1" ht="25.15" customHeight="1" x14ac:dyDescent="0.25">
      <c r="A52" s="50" t="s">
        <v>111</v>
      </c>
      <c r="B52" s="51">
        <v>30</v>
      </c>
      <c r="C52" s="51">
        <v>0</v>
      </c>
      <c r="D52" s="51">
        <v>0</v>
      </c>
      <c r="E52" s="51">
        <v>0</v>
      </c>
      <c r="F52" s="51">
        <v>0</v>
      </c>
      <c r="G52" s="51">
        <v>0</v>
      </c>
      <c r="H52" s="51">
        <v>1.4</v>
      </c>
      <c r="I52" s="52">
        <v>4</v>
      </c>
      <c r="J52" s="53">
        <f>AK52</f>
        <v>0</v>
      </c>
      <c r="K52" s="52">
        <f>AL52</f>
        <v>0</v>
      </c>
      <c r="L52" s="54">
        <f>AM52</f>
        <v>0</v>
      </c>
      <c r="M52" s="55">
        <f>SUM(B52:L52)</f>
        <v>35.4</v>
      </c>
      <c r="N52" s="56">
        <v>44</v>
      </c>
      <c r="O52" s="92"/>
      <c r="P52"/>
      <c r="Q52" s="2"/>
      <c r="R52" s="58"/>
      <c r="S52" s="91"/>
      <c r="T52" s="60"/>
      <c r="U52" s="61">
        <v>-19</v>
      </c>
      <c r="V52" s="62" t="e">
        <f>U52*#REF!</f>
        <v>#REF!</v>
      </c>
      <c r="W52" s="61">
        <v>-19</v>
      </c>
      <c r="X52" s="63" t="e">
        <f>W52*#REF!</f>
        <v>#REF!</v>
      </c>
      <c r="Y52" s="61">
        <v>-19</v>
      </c>
      <c r="Z52" s="63" t="e">
        <f>Y52*#REF!</f>
        <v>#REF!</v>
      </c>
      <c r="AA52" s="61">
        <v>-19</v>
      </c>
      <c r="AB52" s="63" t="e">
        <f>AA52*#REF!</f>
        <v>#REF!</v>
      </c>
      <c r="AC52" s="61">
        <v>-19</v>
      </c>
      <c r="AD52" s="63" t="e">
        <f>AC52*#REF!</f>
        <v>#REF!</v>
      </c>
      <c r="AE52" s="61">
        <v>-19</v>
      </c>
      <c r="AF52" s="63" t="e">
        <f>AE52*#REF!</f>
        <v>#REF!</v>
      </c>
      <c r="AG52" s="64" t="e">
        <f t="shared" si="1"/>
        <v>#REF!</v>
      </c>
      <c r="AH52" s="61">
        <v>-19</v>
      </c>
      <c r="AI52" s="65" t="e">
        <f>AH52*#REF!</f>
        <v>#REF!</v>
      </c>
      <c r="AJ52" s="66">
        <v>0</v>
      </c>
      <c r="AK52" s="67">
        <v>0</v>
      </c>
      <c r="AL52" s="68">
        <v>0</v>
      </c>
      <c r="AM52" s="69">
        <v>0</v>
      </c>
      <c r="AN52" s="70"/>
      <c r="AO52" s="71">
        <f t="shared" si="2"/>
        <v>17.7</v>
      </c>
      <c r="AP52" s="72">
        <f t="shared" si="3"/>
        <v>12.389999999999999</v>
      </c>
      <c r="AQ52" s="73">
        <f t="shared" si="4"/>
        <v>9.7349999999999994</v>
      </c>
      <c r="AR52" s="74" t="e">
        <f>(M52-L52)/100*#REF!+AQ52</f>
        <v>#REF!</v>
      </c>
      <c r="AS52" s="75">
        <f t="shared" si="0"/>
        <v>8.3189999999999991</v>
      </c>
      <c r="AT52" s="76" t="e">
        <f>(M52-L52)/100*#REF!+AS52</f>
        <v>#REF!</v>
      </c>
      <c r="AU52" s="77">
        <f t="shared" si="5"/>
        <v>7.2569999999999997</v>
      </c>
      <c r="AV52" s="77" t="e">
        <f>(M52-L52)/100*#REF!+AU52</f>
        <v>#REF!</v>
      </c>
      <c r="AW52" s="78">
        <f t="shared" si="6"/>
        <v>5.8055999999999992</v>
      </c>
      <c r="AX52" s="78" t="e">
        <f>(M52-L52)/100*#REF!+AW52</f>
        <v>#REF!</v>
      </c>
      <c r="AY52" s="79">
        <f t="shared" si="7"/>
        <v>3.54</v>
      </c>
      <c r="AZ52" s="80">
        <f t="shared" si="8"/>
        <v>1.77</v>
      </c>
      <c r="BA52" s="81">
        <f t="shared" si="9"/>
        <v>1.0619999999999998</v>
      </c>
      <c r="BB52" s="82" t="e">
        <f>(M52-L52)/100*#REF!</f>
        <v>#REF!</v>
      </c>
      <c r="BC52" s="83">
        <f t="shared" si="10"/>
        <v>0.70799999999999996</v>
      </c>
      <c r="BD52" s="84">
        <f t="shared" si="11"/>
        <v>0.35399999999999998</v>
      </c>
      <c r="BE52" s="85">
        <f t="shared" si="12"/>
        <v>0.35399999999999998</v>
      </c>
      <c r="BF52" s="86">
        <f t="shared" si="13"/>
        <v>0.70799999999999996</v>
      </c>
      <c r="BG52" s="87">
        <f t="shared" si="14"/>
        <v>1.0619999999999998</v>
      </c>
      <c r="BH52" s="88"/>
    </row>
    <row r="53" spans="1:60" s="89" customFormat="1" ht="25.15" customHeight="1" x14ac:dyDescent="0.25">
      <c r="A53" s="50" t="s">
        <v>112</v>
      </c>
      <c r="B53" s="51">
        <v>30</v>
      </c>
      <c r="C53" s="51">
        <v>0</v>
      </c>
      <c r="D53" s="51">
        <v>0</v>
      </c>
      <c r="E53" s="51">
        <v>0</v>
      </c>
      <c r="F53" s="51">
        <v>0</v>
      </c>
      <c r="G53" s="51">
        <v>0</v>
      </c>
      <c r="H53" s="51">
        <v>0.7</v>
      </c>
      <c r="I53" s="52">
        <v>4</v>
      </c>
      <c r="J53" s="53">
        <f>AK53</f>
        <v>0</v>
      </c>
      <c r="K53" s="52">
        <f>AL53</f>
        <v>0</v>
      </c>
      <c r="L53" s="54">
        <f>AM53</f>
        <v>0</v>
      </c>
      <c r="M53" s="55">
        <f>SUM(B53:L53)</f>
        <v>34.700000000000003</v>
      </c>
      <c r="N53" s="56">
        <v>45</v>
      </c>
      <c r="O53" s="92"/>
      <c r="P53"/>
      <c r="Q53" s="2"/>
      <c r="R53" s="58"/>
      <c r="S53" s="91"/>
      <c r="T53" s="60"/>
      <c r="U53" s="61">
        <v>-18</v>
      </c>
      <c r="V53" s="62" t="e">
        <f>U53*#REF!</f>
        <v>#REF!</v>
      </c>
      <c r="W53" s="61">
        <v>-18</v>
      </c>
      <c r="X53" s="63" t="e">
        <f>W53*#REF!</f>
        <v>#REF!</v>
      </c>
      <c r="Y53" s="61">
        <v>-18</v>
      </c>
      <c r="Z53" s="63" t="e">
        <f>Y53*#REF!</f>
        <v>#REF!</v>
      </c>
      <c r="AA53" s="61">
        <v>-18</v>
      </c>
      <c r="AB53" s="63" t="e">
        <f>AA53*#REF!</f>
        <v>#REF!</v>
      </c>
      <c r="AC53" s="61">
        <v>-18</v>
      </c>
      <c r="AD53" s="63" t="e">
        <f>AC53*#REF!</f>
        <v>#REF!</v>
      </c>
      <c r="AE53" s="61">
        <v>-18</v>
      </c>
      <c r="AF53" s="63" t="e">
        <f>AE53*#REF!</f>
        <v>#REF!</v>
      </c>
      <c r="AG53" s="64" t="e">
        <f t="shared" si="1"/>
        <v>#REF!</v>
      </c>
      <c r="AH53" s="61">
        <v>-18</v>
      </c>
      <c r="AI53" s="65" t="e">
        <f>AH53*#REF!</f>
        <v>#REF!</v>
      </c>
      <c r="AJ53" s="66">
        <v>0</v>
      </c>
      <c r="AK53" s="67">
        <v>0</v>
      </c>
      <c r="AL53" s="68">
        <v>0</v>
      </c>
      <c r="AM53" s="69">
        <v>0</v>
      </c>
      <c r="AN53" s="70"/>
      <c r="AO53" s="71">
        <f t="shared" si="2"/>
        <v>17.350000000000001</v>
      </c>
      <c r="AP53" s="72">
        <f t="shared" si="3"/>
        <v>12.145000000000001</v>
      </c>
      <c r="AQ53" s="73">
        <f t="shared" si="4"/>
        <v>9.5425000000000004</v>
      </c>
      <c r="AR53" s="74" t="e">
        <f>(M53-L53)/100*#REF!+AQ53</f>
        <v>#REF!</v>
      </c>
      <c r="AS53" s="75">
        <f t="shared" si="0"/>
        <v>8.1545000000000005</v>
      </c>
      <c r="AT53" s="76" t="e">
        <f>(M53-L53)/100*#REF!+AS53</f>
        <v>#REF!</v>
      </c>
      <c r="AU53" s="77">
        <f t="shared" si="5"/>
        <v>7.113500000000001</v>
      </c>
      <c r="AV53" s="77" t="e">
        <f>(M53-L53)/100*#REF!+AU53</f>
        <v>#REF!</v>
      </c>
      <c r="AW53" s="78">
        <f t="shared" si="6"/>
        <v>5.6908000000000003</v>
      </c>
      <c r="AX53" s="78" t="e">
        <f>(M53-L53)/100*#REF!+AW53</f>
        <v>#REF!</v>
      </c>
      <c r="AY53" s="79">
        <f t="shared" si="7"/>
        <v>3.47</v>
      </c>
      <c r="AZ53" s="80">
        <f t="shared" si="8"/>
        <v>1.7350000000000001</v>
      </c>
      <c r="BA53" s="81">
        <f t="shared" si="9"/>
        <v>1.0410000000000001</v>
      </c>
      <c r="BB53" s="82" t="e">
        <f>(M53-L53)/100*#REF!</f>
        <v>#REF!</v>
      </c>
      <c r="BC53" s="83">
        <f t="shared" si="10"/>
        <v>0.69400000000000006</v>
      </c>
      <c r="BD53" s="84">
        <f t="shared" si="11"/>
        <v>0.34700000000000003</v>
      </c>
      <c r="BE53" s="85">
        <f t="shared" si="12"/>
        <v>0.34700000000000003</v>
      </c>
      <c r="BF53" s="86">
        <f t="shared" si="13"/>
        <v>0.69400000000000006</v>
      </c>
      <c r="BG53" s="87">
        <f t="shared" si="14"/>
        <v>1.0410000000000001</v>
      </c>
      <c r="BH53" s="88"/>
    </row>
    <row r="54" spans="1:60" s="89" customFormat="1" ht="25.15" customHeight="1" x14ac:dyDescent="0.25">
      <c r="A54" s="50" t="s">
        <v>113</v>
      </c>
      <c r="B54" s="51">
        <v>14</v>
      </c>
      <c r="C54" s="51">
        <v>2.1</v>
      </c>
      <c r="D54" s="51">
        <v>0</v>
      </c>
      <c r="E54" s="51">
        <v>7.65</v>
      </c>
      <c r="F54" s="51">
        <v>0</v>
      </c>
      <c r="G54" s="51">
        <v>1.8</v>
      </c>
      <c r="H54" s="51">
        <v>3.6</v>
      </c>
      <c r="I54" s="52">
        <f>AJ54</f>
        <v>0</v>
      </c>
      <c r="J54" s="53">
        <f>AK54</f>
        <v>0</v>
      </c>
      <c r="K54" s="52">
        <f>AL54</f>
        <v>0</v>
      </c>
      <c r="L54" s="54">
        <v>5.53</v>
      </c>
      <c r="M54" s="55">
        <f>SUM(B54:L54)</f>
        <v>34.68</v>
      </c>
      <c r="N54" s="56">
        <v>46</v>
      </c>
      <c r="O54" s="92"/>
      <c r="P54"/>
      <c r="Q54" s="2"/>
      <c r="R54" s="58"/>
      <c r="S54" s="91"/>
      <c r="T54" s="60"/>
      <c r="U54" s="61">
        <v>-17</v>
      </c>
      <c r="V54" s="62" t="e">
        <f>U54*#REF!</f>
        <v>#REF!</v>
      </c>
      <c r="W54" s="61">
        <v>-17</v>
      </c>
      <c r="X54" s="63" t="e">
        <f>W54*#REF!</f>
        <v>#REF!</v>
      </c>
      <c r="Y54" s="61">
        <v>-17</v>
      </c>
      <c r="Z54" s="63" t="e">
        <f>Y54*#REF!</f>
        <v>#REF!</v>
      </c>
      <c r="AA54" s="61">
        <v>-17</v>
      </c>
      <c r="AB54" s="63" t="e">
        <f>AA54*#REF!</f>
        <v>#REF!</v>
      </c>
      <c r="AC54" s="61">
        <v>-17</v>
      </c>
      <c r="AD54" s="63" t="e">
        <f>AC54*#REF!</f>
        <v>#REF!</v>
      </c>
      <c r="AE54" s="61">
        <v>-17</v>
      </c>
      <c r="AF54" s="63" t="e">
        <f>AE54*#REF!</f>
        <v>#REF!</v>
      </c>
      <c r="AG54" s="64" t="e">
        <f t="shared" si="1"/>
        <v>#REF!</v>
      </c>
      <c r="AH54" s="61">
        <v>-17</v>
      </c>
      <c r="AI54" s="65" t="e">
        <f>AH54*#REF!</f>
        <v>#REF!</v>
      </c>
      <c r="AJ54" s="66">
        <v>0</v>
      </c>
      <c r="AK54" s="67">
        <v>0</v>
      </c>
      <c r="AL54" s="68">
        <v>0</v>
      </c>
      <c r="AM54" s="69">
        <v>0</v>
      </c>
      <c r="AN54" s="70"/>
      <c r="AO54" s="71">
        <f t="shared" si="2"/>
        <v>14.574999999999999</v>
      </c>
      <c r="AP54" s="72">
        <f t="shared" si="3"/>
        <v>10.202499999999999</v>
      </c>
      <c r="AQ54" s="73">
        <f t="shared" si="4"/>
        <v>8.0162499999999994</v>
      </c>
      <c r="AR54" s="74" t="e">
        <f t="shared" ref="AR54" si="213">(M54-L54)/100*#REF!+AQ54</f>
        <v>#REF!</v>
      </c>
      <c r="AS54" s="75">
        <f t="shared" si="0"/>
        <v>6.85025</v>
      </c>
      <c r="AT54" s="76" t="e">
        <f t="shared" ref="AT54" si="214">(M54-L54)/100*#REF!+AS54</f>
        <v>#REF!</v>
      </c>
      <c r="AU54" s="77">
        <f t="shared" si="5"/>
        <v>5.9757499999999997</v>
      </c>
      <c r="AV54" s="77" t="e">
        <f t="shared" ref="AV54" si="215">(M54-L54)/100*#REF!+AU54</f>
        <v>#REF!</v>
      </c>
      <c r="AW54" s="78">
        <f t="shared" si="6"/>
        <v>4.7805999999999989</v>
      </c>
      <c r="AX54" s="78" t="e">
        <f t="shared" ref="AX54" si="216">(M54-L54)/100*#REF!+AW54</f>
        <v>#REF!</v>
      </c>
      <c r="AY54" s="79">
        <f t="shared" si="7"/>
        <v>2.915</v>
      </c>
      <c r="AZ54" s="80">
        <f t="shared" si="8"/>
        <v>1.4575</v>
      </c>
      <c r="BA54" s="81">
        <f t="shared" si="9"/>
        <v>0.87449999999999994</v>
      </c>
      <c r="BB54" s="82" t="e">
        <f t="shared" ref="BB54" si="217">(M54-L54)/100*#REF!</f>
        <v>#REF!</v>
      </c>
      <c r="BC54" s="83">
        <f t="shared" si="10"/>
        <v>0.58299999999999996</v>
      </c>
      <c r="BD54" s="84">
        <f t="shared" si="11"/>
        <v>0.29149999999999998</v>
      </c>
      <c r="BE54" s="85">
        <f t="shared" si="12"/>
        <v>0.29149999999999998</v>
      </c>
      <c r="BF54" s="86">
        <f t="shared" si="13"/>
        <v>0.58299999999999996</v>
      </c>
      <c r="BG54" s="87">
        <f t="shared" si="14"/>
        <v>0.87449999999999994</v>
      </c>
      <c r="BH54" s="88"/>
    </row>
    <row r="55" spans="1:60" s="89" customFormat="1" ht="25.15" customHeight="1" x14ac:dyDescent="0.25">
      <c r="A55" s="50" t="s">
        <v>114</v>
      </c>
      <c r="B55" s="51">
        <v>17.2</v>
      </c>
      <c r="C55" s="51">
        <v>1.5</v>
      </c>
      <c r="D55" s="51">
        <v>0</v>
      </c>
      <c r="E55" s="51">
        <v>4.95</v>
      </c>
      <c r="F55" s="51">
        <v>0</v>
      </c>
      <c r="G55" s="51">
        <v>0</v>
      </c>
      <c r="H55" s="51">
        <v>6</v>
      </c>
      <c r="I55" s="52">
        <f>AJ55</f>
        <v>0</v>
      </c>
      <c r="J55" s="53">
        <f>AK55</f>
        <v>0</v>
      </c>
      <c r="K55" s="52">
        <f>AL55</f>
        <v>0</v>
      </c>
      <c r="L55" s="54">
        <v>4.8600000000000003</v>
      </c>
      <c r="M55" s="55">
        <f>SUM(B55:L55)</f>
        <v>34.51</v>
      </c>
      <c r="N55" s="56">
        <v>47</v>
      </c>
      <c r="O55" s="92"/>
      <c r="P55"/>
      <c r="Q55" s="2"/>
      <c r="R55" s="58"/>
      <c r="S55" s="91"/>
      <c r="T55" s="60"/>
      <c r="U55" s="61">
        <v>-16</v>
      </c>
      <c r="V55" s="62" t="e">
        <f>U55*#REF!</f>
        <v>#REF!</v>
      </c>
      <c r="W55" s="61">
        <v>-16</v>
      </c>
      <c r="X55" s="63" t="e">
        <f>W55*#REF!</f>
        <v>#REF!</v>
      </c>
      <c r="Y55" s="61">
        <v>-16</v>
      </c>
      <c r="Z55" s="63" t="e">
        <f>Y55*#REF!</f>
        <v>#REF!</v>
      </c>
      <c r="AA55" s="61">
        <v>-16</v>
      </c>
      <c r="AB55" s="63" t="e">
        <f>AA55*#REF!</f>
        <v>#REF!</v>
      </c>
      <c r="AC55" s="61">
        <v>-16</v>
      </c>
      <c r="AD55" s="63" t="e">
        <f>AC55*#REF!</f>
        <v>#REF!</v>
      </c>
      <c r="AE55" s="61">
        <v>-16</v>
      </c>
      <c r="AF55" s="63" t="e">
        <f>AE55*#REF!</f>
        <v>#REF!</v>
      </c>
      <c r="AG55" s="64" t="e">
        <f t="shared" si="1"/>
        <v>#REF!</v>
      </c>
      <c r="AH55" s="61">
        <v>-16</v>
      </c>
      <c r="AI55" s="65" t="e">
        <f>AH55*#REF!</f>
        <v>#REF!</v>
      </c>
      <c r="AJ55" s="66">
        <v>0</v>
      </c>
      <c r="AK55" s="67">
        <v>0</v>
      </c>
      <c r="AL55" s="68">
        <v>0</v>
      </c>
      <c r="AM55" s="69">
        <v>0</v>
      </c>
      <c r="AN55" s="70"/>
      <c r="AO55" s="71">
        <f t="shared" si="2"/>
        <v>14.824999999999999</v>
      </c>
      <c r="AP55" s="72">
        <f t="shared" si="3"/>
        <v>10.3775</v>
      </c>
      <c r="AQ55" s="73">
        <f t="shared" si="4"/>
        <v>8.1537499999999987</v>
      </c>
      <c r="AR55" s="74" t="e">
        <f t="shared" ref="AR55" si="218">(M55-L55)/100*#REF!+AQ55</f>
        <v>#REF!</v>
      </c>
      <c r="AS55" s="75">
        <f t="shared" si="0"/>
        <v>6.9677499999999997</v>
      </c>
      <c r="AT55" s="76" t="e">
        <f t="shared" ref="AT55" si="219">(M55-L55)/100*#REF!+AS55</f>
        <v>#REF!</v>
      </c>
      <c r="AU55" s="77">
        <f t="shared" si="5"/>
        <v>6.0782499999999997</v>
      </c>
      <c r="AV55" s="77" t="e">
        <f t="shared" ref="AV55" si="220">(M55-L55)/100*#REF!+AU55</f>
        <v>#REF!</v>
      </c>
      <c r="AW55" s="78">
        <f t="shared" si="6"/>
        <v>4.8625999999999996</v>
      </c>
      <c r="AX55" s="78" t="e">
        <f t="shared" ref="AX55" si="221">(M55-L55)/100*#REF!+AW55</f>
        <v>#REF!</v>
      </c>
      <c r="AY55" s="79">
        <f t="shared" si="7"/>
        <v>2.9649999999999999</v>
      </c>
      <c r="AZ55" s="80">
        <f t="shared" si="8"/>
        <v>1.4824999999999999</v>
      </c>
      <c r="BA55" s="81">
        <f t="shared" si="9"/>
        <v>0.88949999999999996</v>
      </c>
      <c r="BB55" s="82" t="e">
        <f t="shared" ref="BB55" si="222">(M55-L55)/100*#REF!</f>
        <v>#REF!</v>
      </c>
      <c r="BC55" s="83">
        <f t="shared" si="10"/>
        <v>0.59299999999999997</v>
      </c>
      <c r="BD55" s="84">
        <f t="shared" si="11"/>
        <v>0.29649999999999999</v>
      </c>
      <c r="BE55" s="85">
        <f t="shared" si="12"/>
        <v>0.29649999999999999</v>
      </c>
      <c r="BF55" s="86">
        <f t="shared" si="13"/>
        <v>0.59299999999999997</v>
      </c>
      <c r="BG55" s="87">
        <f t="shared" si="14"/>
        <v>0.88949999999999996</v>
      </c>
      <c r="BH55" s="88"/>
    </row>
    <row r="56" spans="1:60" s="89" customFormat="1" ht="25.15" customHeight="1" x14ac:dyDescent="0.25">
      <c r="A56" s="50" t="s">
        <v>115</v>
      </c>
      <c r="B56" s="51">
        <v>30</v>
      </c>
      <c r="C56" s="51">
        <v>0</v>
      </c>
      <c r="D56" s="51">
        <v>0</v>
      </c>
      <c r="E56" s="51">
        <v>0</v>
      </c>
      <c r="F56" s="51">
        <v>0</v>
      </c>
      <c r="G56" s="51">
        <v>0</v>
      </c>
      <c r="H56" s="51">
        <v>0</v>
      </c>
      <c r="I56" s="52">
        <v>4</v>
      </c>
      <c r="J56" s="53">
        <f>AK56</f>
        <v>0</v>
      </c>
      <c r="K56" s="52">
        <f>AL56</f>
        <v>0</v>
      </c>
      <c r="L56" s="54">
        <f>AM56</f>
        <v>0</v>
      </c>
      <c r="M56" s="55">
        <f>SUM(B56:L56)</f>
        <v>34</v>
      </c>
      <c r="N56" s="56">
        <v>48</v>
      </c>
      <c r="O56" s="92"/>
      <c r="P56"/>
      <c r="Q56" s="2"/>
      <c r="R56" s="58"/>
      <c r="S56" s="91"/>
      <c r="T56" s="60"/>
      <c r="U56" s="61">
        <v>-15</v>
      </c>
      <c r="V56" s="62" t="e">
        <f>U56*#REF!</f>
        <v>#REF!</v>
      </c>
      <c r="W56" s="61">
        <v>-15</v>
      </c>
      <c r="X56" s="63" t="e">
        <f>W56*#REF!</f>
        <v>#REF!</v>
      </c>
      <c r="Y56" s="61">
        <v>-15</v>
      </c>
      <c r="Z56" s="63" t="e">
        <f>Y56*#REF!</f>
        <v>#REF!</v>
      </c>
      <c r="AA56" s="61">
        <v>-15</v>
      </c>
      <c r="AB56" s="63" t="e">
        <f>AA56*#REF!</f>
        <v>#REF!</v>
      </c>
      <c r="AC56" s="61">
        <v>-15</v>
      </c>
      <c r="AD56" s="63" t="e">
        <f>AC56*#REF!</f>
        <v>#REF!</v>
      </c>
      <c r="AE56" s="61">
        <v>-15</v>
      </c>
      <c r="AF56" s="63" t="e">
        <f>AE56*#REF!</f>
        <v>#REF!</v>
      </c>
      <c r="AG56" s="64" t="e">
        <f t="shared" si="1"/>
        <v>#REF!</v>
      </c>
      <c r="AH56" s="61">
        <v>-15</v>
      </c>
      <c r="AI56" s="65" t="e">
        <f>AH56*#REF!</f>
        <v>#REF!</v>
      </c>
      <c r="AJ56" s="66">
        <v>0</v>
      </c>
      <c r="AK56" s="67">
        <v>0</v>
      </c>
      <c r="AL56" s="68">
        <v>0</v>
      </c>
      <c r="AM56" s="69">
        <v>0</v>
      </c>
      <c r="AN56" s="70"/>
      <c r="AO56" s="71">
        <f t="shared" si="2"/>
        <v>17</v>
      </c>
      <c r="AP56" s="72">
        <f t="shared" si="3"/>
        <v>11.9</v>
      </c>
      <c r="AQ56" s="73">
        <f t="shared" si="4"/>
        <v>9.3500000000000014</v>
      </c>
      <c r="AR56" s="74" t="e">
        <f t="shared" ref="AR56" si="223">(M56-L56)/100*#REF!+AQ56</f>
        <v>#REF!</v>
      </c>
      <c r="AS56" s="75">
        <f t="shared" si="0"/>
        <v>7.99</v>
      </c>
      <c r="AT56" s="76" t="e">
        <f t="shared" ref="AT56" si="224">(M56-L56)/100*#REF!+AS56</f>
        <v>#REF!</v>
      </c>
      <c r="AU56" s="77">
        <f t="shared" si="5"/>
        <v>6.9700000000000006</v>
      </c>
      <c r="AV56" s="77" t="e">
        <f t="shared" ref="AV56" si="225">(M56-L56)/100*#REF!+AU56</f>
        <v>#REF!</v>
      </c>
      <c r="AW56" s="78">
        <f t="shared" si="6"/>
        <v>5.5759999999999996</v>
      </c>
      <c r="AX56" s="78" t="e">
        <f t="shared" ref="AX56" si="226">(M56-L56)/100*#REF!+AW56</f>
        <v>#REF!</v>
      </c>
      <c r="AY56" s="79">
        <f t="shared" si="7"/>
        <v>3.4000000000000004</v>
      </c>
      <c r="AZ56" s="80">
        <f t="shared" si="8"/>
        <v>1.7000000000000002</v>
      </c>
      <c r="BA56" s="81">
        <f t="shared" si="9"/>
        <v>1.02</v>
      </c>
      <c r="BB56" s="82" t="e">
        <f t="shared" ref="BB56" si="227">(M56-L56)/100*#REF!</f>
        <v>#REF!</v>
      </c>
      <c r="BC56" s="83">
        <f t="shared" si="10"/>
        <v>0.68</v>
      </c>
      <c r="BD56" s="84">
        <f t="shared" si="11"/>
        <v>0.34</v>
      </c>
      <c r="BE56" s="85">
        <f t="shared" si="12"/>
        <v>0.34</v>
      </c>
      <c r="BF56" s="86">
        <f t="shared" si="13"/>
        <v>0.68</v>
      </c>
      <c r="BG56" s="87">
        <f t="shared" si="14"/>
        <v>1.02</v>
      </c>
      <c r="BH56" s="88"/>
    </row>
    <row r="57" spans="1:60" s="89" customFormat="1" ht="25.15" customHeight="1" x14ac:dyDescent="0.25">
      <c r="A57" s="50" t="s">
        <v>116</v>
      </c>
      <c r="B57" s="51">
        <v>30</v>
      </c>
      <c r="C57" s="51">
        <v>0</v>
      </c>
      <c r="D57" s="51">
        <v>0</v>
      </c>
      <c r="E57" s="51">
        <v>0</v>
      </c>
      <c r="F57" s="51">
        <v>0</v>
      </c>
      <c r="G57" s="51">
        <v>0</v>
      </c>
      <c r="H57" s="51">
        <v>0</v>
      </c>
      <c r="I57" s="52">
        <v>4</v>
      </c>
      <c r="J57" s="53">
        <f>AK57</f>
        <v>0</v>
      </c>
      <c r="K57" s="52">
        <f>AL57</f>
        <v>0</v>
      </c>
      <c r="L57" s="54">
        <f>AM57</f>
        <v>0</v>
      </c>
      <c r="M57" s="55">
        <f>SUM(B57:L57)</f>
        <v>34</v>
      </c>
      <c r="N57" s="56">
        <v>49</v>
      </c>
      <c r="O57" s="92"/>
      <c r="P57"/>
      <c r="Q57" s="2"/>
      <c r="R57" s="58"/>
      <c r="S57" s="91"/>
      <c r="T57" s="60"/>
      <c r="U57" s="61">
        <v>-14</v>
      </c>
      <c r="V57" s="62" t="e">
        <f>U57*#REF!</f>
        <v>#REF!</v>
      </c>
      <c r="W57" s="61">
        <v>-14</v>
      </c>
      <c r="X57" s="63" t="e">
        <f>W57*#REF!</f>
        <v>#REF!</v>
      </c>
      <c r="Y57" s="61">
        <v>-14</v>
      </c>
      <c r="Z57" s="63" t="e">
        <f>Y57*#REF!</f>
        <v>#REF!</v>
      </c>
      <c r="AA57" s="61">
        <v>-14</v>
      </c>
      <c r="AB57" s="63" t="e">
        <f>AA57*#REF!</f>
        <v>#REF!</v>
      </c>
      <c r="AC57" s="61">
        <v>-14</v>
      </c>
      <c r="AD57" s="63" t="e">
        <f>AC57*#REF!</f>
        <v>#REF!</v>
      </c>
      <c r="AE57" s="61">
        <v>-14</v>
      </c>
      <c r="AF57" s="63" t="e">
        <f>AE57*#REF!</f>
        <v>#REF!</v>
      </c>
      <c r="AG57" s="64" t="e">
        <f t="shared" si="1"/>
        <v>#REF!</v>
      </c>
      <c r="AH57" s="61">
        <v>-14</v>
      </c>
      <c r="AI57" s="65" t="e">
        <f>AH57*#REF!</f>
        <v>#REF!</v>
      </c>
      <c r="AJ57" s="66">
        <v>0</v>
      </c>
      <c r="AK57" s="67">
        <v>0</v>
      </c>
      <c r="AL57" s="68">
        <v>0</v>
      </c>
      <c r="AM57" s="69">
        <v>0</v>
      </c>
      <c r="AN57" s="70"/>
      <c r="AO57" s="71">
        <f t="shared" si="2"/>
        <v>17</v>
      </c>
      <c r="AP57" s="72">
        <f t="shared" si="3"/>
        <v>11.9</v>
      </c>
      <c r="AQ57" s="73">
        <f t="shared" si="4"/>
        <v>9.3500000000000014</v>
      </c>
      <c r="AR57" s="74" t="e">
        <f t="shared" ref="AR57" si="228">(M57-L57)/100*#REF!+AQ57</f>
        <v>#REF!</v>
      </c>
      <c r="AS57" s="75">
        <f t="shared" si="0"/>
        <v>7.99</v>
      </c>
      <c r="AT57" s="76" t="e">
        <f t="shared" ref="AT57" si="229">(M57-L57)/100*#REF!+AS57</f>
        <v>#REF!</v>
      </c>
      <c r="AU57" s="77">
        <f t="shared" si="5"/>
        <v>6.9700000000000006</v>
      </c>
      <c r="AV57" s="77" t="e">
        <f t="shared" ref="AV57" si="230">(M57-L57)/100*#REF!+AU57</f>
        <v>#REF!</v>
      </c>
      <c r="AW57" s="78">
        <f t="shared" si="6"/>
        <v>5.5759999999999996</v>
      </c>
      <c r="AX57" s="78" t="e">
        <f t="shared" ref="AX57" si="231">(M57-L57)/100*#REF!+AW57</f>
        <v>#REF!</v>
      </c>
      <c r="AY57" s="79">
        <f t="shared" si="7"/>
        <v>3.4000000000000004</v>
      </c>
      <c r="AZ57" s="80">
        <f t="shared" si="8"/>
        <v>1.7000000000000002</v>
      </c>
      <c r="BA57" s="81">
        <f t="shared" si="9"/>
        <v>1.02</v>
      </c>
      <c r="BB57" s="82" t="e">
        <f t="shared" ref="BB57" si="232">(M57-L57)/100*#REF!</f>
        <v>#REF!</v>
      </c>
      <c r="BC57" s="83">
        <f t="shared" si="10"/>
        <v>0.68</v>
      </c>
      <c r="BD57" s="84">
        <f t="shared" si="11"/>
        <v>0.34</v>
      </c>
      <c r="BE57" s="85">
        <f t="shared" si="12"/>
        <v>0.34</v>
      </c>
      <c r="BF57" s="86">
        <f t="shared" si="13"/>
        <v>0.68</v>
      </c>
      <c r="BG57" s="87">
        <f t="shared" si="14"/>
        <v>1.02</v>
      </c>
      <c r="BH57" s="88"/>
    </row>
    <row r="58" spans="1:60" s="89" customFormat="1" ht="25.15" customHeight="1" x14ac:dyDescent="0.25">
      <c r="A58" s="50" t="s">
        <v>117</v>
      </c>
      <c r="B58" s="51">
        <v>25.6</v>
      </c>
      <c r="C58" s="51">
        <v>0</v>
      </c>
      <c r="D58" s="51">
        <v>0</v>
      </c>
      <c r="E58" s="51">
        <v>0</v>
      </c>
      <c r="F58" s="51">
        <v>1.2</v>
      </c>
      <c r="G58" s="51">
        <v>0</v>
      </c>
      <c r="H58" s="51">
        <v>1.4</v>
      </c>
      <c r="I58" s="52">
        <v>4</v>
      </c>
      <c r="J58" s="53">
        <f>AK58</f>
        <v>0</v>
      </c>
      <c r="K58" s="52">
        <f>AL58</f>
        <v>0</v>
      </c>
      <c r="L58" s="54">
        <v>0.32</v>
      </c>
      <c r="M58" s="55">
        <f>SUM(B58:L58)</f>
        <v>32.520000000000003</v>
      </c>
      <c r="N58" s="56">
        <v>50</v>
      </c>
      <c r="O58" s="92"/>
      <c r="P58"/>
      <c r="Q58" s="2"/>
      <c r="R58" s="58"/>
      <c r="S58" s="91"/>
      <c r="T58" s="60"/>
      <c r="U58" s="61">
        <v>-13</v>
      </c>
      <c r="V58" s="62" t="e">
        <f>U58*#REF!</f>
        <v>#REF!</v>
      </c>
      <c r="W58" s="61">
        <v>-13</v>
      </c>
      <c r="X58" s="63" t="e">
        <f>W58*#REF!</f>
        <v>#REF!</v>
      </c>
      <c r="Y58" s="61">
        <v>-13</v>
      </c>
      <c r="Z58" s="63" t="e">
        <f>Y58*#REF!</f>
        <v>#REF!</v>
      </c>
      <c r="AA58" s="61">
        <v>-13</v>
      </c>
      <c r="AB58" s="63" t="e">
        <f>AA58*#REF!</f>
        <v>#REF!</v>
      </c>
      <c r="AC58" s="61">
        <v>-13</v>
      </c>
      <c r="AD58" s="63" t="e">
        <f>AC58*#REF!</f>
        <v>#REF!</v>
      </c>
      <c r="AE58" s="61">
        <v>-13</v>
      </c>
      <c r="AF58" s="63" t="e">
        <f>AE58*#REF!</f>
        <v>#REF!</v>
      </c>
      <c r="AG58" s="64" t="e">
        <f t="shared" si="1"/>
        <v>#REF!</v>
      </c>
      <c r="AH58" s="61">
        <v>-13</v>
      </c>
      <c r="AI58" s="65" t="e">
        <f>AH58*#REF!</f>
        <v>#REF!</v>
      </c>
      <c r="AJ58" s="66">
        <v>0</v>
      </c>
      <c r="AK58" s="67">
        <v>0</v>
      </c>
      <c r="AL58" s="68">
        <v>0</v>
      </c>
      <c r="AM58" s="69">
        <v>0</v>
      </c>
      <c r="AN58" s="70"/>
      <c r="AO58" s="71">
        <f t="shared" si="2"/>
        <v>16.100000000000001</v>
      </c>
      <c r="AP58" s="72">
        <f t="shared" si="3"/>
        <v>11.27</v>
      </c>
      <c r="AQ58" s="73">
        <f t="shared" si="4"/>
        <v>8.8550000000000004</v>
      </c>
      <c r="AR58" s="74" t="e">
        <f t="shared" ref="AR58:AR66" si="233">(M58-L58)/100*#REF!+AQ58</f>
        <v>#REF!</v>
      </c>
      <c r="AS58" s="75">
        <f t="shared" si="0"/>
        <v>7.5670000000000002</v>
      </c>
      <c r="AT58" s="76" t="e">
        <f t="shared" ref="AT58:AT66" si="234">(M58-L58)/100*#REF!+AS58</f>
        <v>#REF!</v>
      </c>
      <c r="AU58" s="77">
        <f t="shared" si="5"/>
        <v>6.601</v>
      </c>
      <c r="AV58" s="77" t="e">
        <f t="shared" ref="AV58:AV66" si="235">(M58-L58)/100*#REF!+AU58</f>
        <v>#REF!</v>
      </c>
      <c r="AW58" s="78">
        <f t="shared" si="6"/>
        <v>5.2807999999999993</v>
      </c>
      <c r="AX58" s="78" t="e">
        <f t="shared" ref="AX58:AX66" si="236">(M58-L58)/100*#REF!+AW58</f>
        <v>#REF!</v>
      </c>
      <c r="AY58" s="79">
        <f t="shared" si="7"/>
        <v>3.22</v>
      </c>
      <c r="AZ58" s="80">
        <f t="shared" si="8"/>
        <v>1.61</v>
      </c>
      <c r="BA58" s="81">
        <f t="shared" si="9"/>
        <v>0.96599999999999997</v>
      </c>
      <c r="BB58" s="82" t="e">
        <f t="shared" ref="BB58:BB66" si="237">(M58-L58)/100*#REF!</f>
        <v>#REF!</v>
      </c>
      <c r="BC58" s="83">
        <f t="shared" si="10"/>
        <v>0.64400000000000002</v>
      </c>
      <c r="BD58" s="84">
        <f t="shared" si="11"/>
        <v>0.32200000000000001</v>
      </c>
      <c r="BE58" s="85">
        <f t="shared" si="12"/>
        <v>0.32200000000000001</v>
      </c>
      <c r="BF58" s="86">
        <f t="shared" si="13"/>
        <v>0.64400000000000002</v>
      </c>
      <c r="BG58" s="87">
        <f t="shared" si="14"/>
        <v>0.96599999999999997</v>
      </c>
      <c r="BH58" s="88"/>
    </row>
    <row r="59" spans="1:60" s="89" customFormat="1" ht="25.15" customHeight="1" x14ac:dyDescent="0.25">
      <c r="A59" s="50" t="s">
        <v>118</v>
      </c>
      <c r="B59" s="51">
        <v>16.8</v>
      </c>
      <c r="C59" s="51">
        <v>4.5</v>
      </c>
      <c r="D59" s="51">
        <v>0</v>
      </c>
      <c r="E59" s="51">
        <v>0</v>
      </c>
      <c r="F59" s="51">
        <v>0</v>
      </c>
      <c r="G59" s="51">
        <v>0</v>
      </c>
      <c r="H59" s="51">
        <v>6</v>
      </c>
      <c r="I59" s="52">
        <v>4</v>
      </c>
      <c r="J59" s="53">
        <f>AK59</f>
        <v>0</v>
      </c>
      <c r="K59" s="52">
        <f>AL59</f>
        <v>0</v>
      </c>
      <c r="L59" s="54">
        <f>AM59</f>
        <v>0</v>
      </c>
      <c r="M59" s="55">
        <f>SUM(B59:L59)</f>
        <v>31.3</v>
      </c>
      <c r="N59" s="56">
        <v>51</v>
      </c>
      <c r="O59" s="92"/>
      <c r="P59"/>
      <c r="Q59" s="2"/>
      <c r="R59" s="58"/>
      <c r="S59" s="91"/>
      <c r="T59" s="60"/>
      <c r="U59" s="61">
        <v>-12</v>
      </c>
      <c r="V59" s="62" t="e">
        <f t="shared" ref="V59" si="238">U59*#REF!</f>
        <v>#REF!</v>
      </c>
      <c r="W59" s="61">
        <v>-12</v>
      </c>
      <c r="X59" s="63" t="e">
        <f t="shared" ref="X59" si="239">W59*#REF!</f>
        <v>#REF!</v>
      </c>
      <c r="Y59" s="61">
        <v>-12</v>
      </c>
      <c r="Z59" s="63" t="e">
        <f t="shared" ref="Z59" si="240">Y59*#REF!</f>
        <v>#REF!</v>
      </c>
      <c r="AA59" s="61">
        <v>-12</v>
      </c>
      <c r="AB59" s="63" t="e">
        <f t="shared" ref="AB59" si="241">AA59*#REF!</f>
        <v>#REF!</v>
      </c>
      <c r="AC59" s="61">
        <v>-12</v>
      </c>
      <c r="AD59" s="63" t="e">
        <f t="shared" ref="AD59" si="242">AC59*#REF!</f>
        <v>#REF!</v>
      </c>
      <c r="AE59" s="61">
        <v>-12</v>
      </c>
      <c r="AF59" s="63" t="e">
        <f t="shared" ref="AF59" si="243">AE59*#REF!</f>
        <v>#REF!</v>
      </c>
      <c r="AG59" s="64" t="e">
        <f t="shared" si="1"/>
        <v>#REF!</v>
      </c>
      <c r="AH59" s="61">
        <v>-12</v>
      </c>
      <c r="AI59" s="65" t="e">
        <f t="shared" ref="AI59" si="244">AH59*#REF!</f>
        <v>#REF!</v>
      </c>
      <c r="AJ59" s="66">
        <v>0</v>
      </c>
      <c r="AK59" s="67">
        <v>0</v>
      </c>
      <c r="AL59" s="68">
        <v>0</v>
      </c>
      <c r="AM59" s="69">
        <v>0</v>
      </c>
      <c r="AN59" s="70"/>
      <c r="AO59" s="71">
        <f t="shared" si="2"/>
        <v>15.65</v>
      </c>
      <c r="AP59" s="72">
        <f t="shared" si="3"/>
        <v>10.955</v>
      </c>
      <c r="AQ59" s="73">
        <f t="shared" si="4"/>
        <v>8.6074999999999999</v>
      </c>
      <c r="AR59" s="74" t="e">
        <f t="shared" si="233"/>
        <v>#REF!</v>
      </c>
      <c r="AS59" s="75">
        <f t="shared" si="0"/>
        <v>7.3555000000000001</v>
      </c>
      <c r="AT59" s="76" t="e">
        <f t="shared" si="234"/>
        <v>#REF!</v>
      </c>
      <c r="AU59" s="77">
        <f t="shared" si="5"/>
        <v>6.4165000000000001</v>
      </c>
      <c r="AV59" s="77" t="e">
        <f t="shared" si="235"/>
        <v>#REF!</v>
      </c>
      <c r="AW59" s="78">
        <f t="shared" si="6"/>
        <v>5.1331999999999995</v>
      </c>
      <c r="AX59" s="78" t="e">
        <f t="shared" si="236"/>
        <v>#REF!</v>
      </c>
      <c r="AY59" s="79">
        <f t="shared" si="7"/>
        <v>3.13</v>
      </c>
      <c r="AZ59" s="80">
        <f t="shared" si="8"/>
        <v>1.5649999999999999</v>
      </c>
      <c r="BA59" s="81">
        <f t="shared" si="9"/>
        <v>0.93900000000000006</v>
      </c>
      <c r="BB59" s="82" t="e">
        <f t="shared" si="237"/>
        <v>#REF!</v>
      </c>
      <c r="BC59" s="83">
        <f t="shared" si="10"/>
        <v>0.626</v>
      </c>
      <c r="BD59" s="84">
        <f t="shared" si="11"/>
        <v>0.313</v>
      </c>
      <c r="BE59" s="85">
        <f t="shared" si="12"/>
        <v>0.313</v>
      </c>
      <c r="BF59" s="86">
        <f t="shared" si="13"/>
        <v>0.626</v>
      </c>
      <c r="BG59" s="87">
        <f t="shared" si="14"/>
        <v>0.93900000000000006</v>
      </c>
      <c r="BH59" s="88"/>
    </row>
    <row r="60" spans="1:60" s="89" customFormat="1" ht="25.15" customHeight="1" x14ac:dyDescent="0.25">
      <c r="A60" s="50" t="s">
        <v>119</v>
      </c>
      <c r="B60" s="51">
        <v>23.6</v>
      </c>
      <c r="C60" s="51">
        <v>0</v>
      </c>
      <c r="D60" s="51">
        <v>0</v>
      </c>
      <c r="E60" s="51">
        <v>0</v>
      </c>
      <c r="F60" s="51">
        <v>0</v>
      </c>
      <c r="G60" s="51">
        <v>0</v>
      </c>
      <c r="H60" s="51">
        <v>2.2999999999999998</v>
      </c>
      <c r="I60" s="52">
        <f>AJ60</f>
        <v>0</v>
      </c>
      <c r="J60" s="53">
        <f>AK60</f>
        <v>0</v>
      </c>
      <c r="K60" s="52">
        <f>AL60</f>
        <v>0</v>
      </c>
      <c r="L60" s="54">
        <v>5.3</v>
      </c>
      <c r="M60" s="55">
        <f>SUM(B60:L60)</f>
        <v>31.200000000000003</v>
      </c>
      <c r="N60" s="56">
        <v>52</v>
      </c>
      <c r="O60" s="92"/>
      <c r="P60"/>
      <c r="Q60" s="2"/>
      <c r="R60" s="58"/>
      <c r="S60" s="91"/>
      <c r="T60" s="60"/>
      <c r="U60" s="61">
        <v>-11</v>
      </c>
      <c r="V60" s="62" t="e">
        <f t="shared" ref="V60" si="245">U60*#REF!</f>
        <v>#REF!</v>
      </c>
      <c r="W60" s="61">
        <v>-11</v>
      </c>
      <c r="X60" s="63" t="e">
        <f t="shared" ref="X60" si="246">W60*#REF!</f>
        <v>#REF!</v>
      </c>
      <c r="Y60" s="61">
        <v>-11</v>
      </c>
      <c r="Z60" s="63" t="e">
        <f t="shared" ref="Z60" si="247">Y60*#REF!</f>
        <v>#REF!</v>
      </c>
      <c r="AA60" s="61">
        <v>-11</v>
      </c>
      <c r="AB60" s="63" t="e">
        <f t="shared" ref="AB60" si="248">AA60*#REF!</f>
        <v>#REF!</v>
      </c>
      <c r="AC60" s="61">
        <v>-11</v>
      </c>
      <c r="AD60" s="63" t="e">
        <f t="shared" ref="AD60" si="249">AC60*#REF!</f>
        <v>#REF!</v>
      </c>
      <c r="AE60" s="61">
        <v>-11</v>
      </c>
      <c r="AF60" s="63" t="e">
        <f t="shared" ref="AF60" si="250">AE60*#REF!</f>
        <v>#REF!</v>
      </c>
      <c r="AG60" s="64" t="e">
        <f t="shared" si="1"/>
        <v>#REF!</v>
      </c>
      <c r="AH60" s="61">
        <v>-11</v>
      </c>
      <c r="AI60" s="65" t="e">
        <f t="shared" ref="AI60" si="251">AH60*#REF!</f>
        <v>#REF!</v>
      </c>
      <c r="AJ60" s="66">
        <v>0</v>
      </c>
      <c r="AK60" s="67">
        <v>0</v>
      </c>
      <c r="AL60" s="68">
        <v>0</v>
      </c>
      <c r="AM60" s="69">
        <v>0</v>
      </c>
      <c r="AN60" s="70"/>
      <c r="AO60" s="71">
        <f t="shared" si="2"/>
        <v>12.950000000000001</v>
      </c>
      <c r="AP60" s="72">
        <f t="shared" si="3"/>
        <v>9.0649999999999995</v>
      </c>
      <c r="AQ60" s="73">
        <f t="shared" si="4"/>
        <v>7.1225000000000005</v>
      </c>
      <c r="AR60" s="74" t="e">
        <f t="shared" si="233"/>
        <v>#REF!</v>
      </c>
      <c r="AS60" s="75">
        <f t="shared" si="0"/>
        <v>6.0865</v>
      </c>
      <c r="AT60" s="76" t="e">
        <f t="shared" si="234"/>
        <v>#REF!</v>
      </c>
      <c r="AU60" s="77">
        <f t="shared" si="5"/>
        <v>5.3094999999999999</v>
      </c>
      <c r="AV60" s="77" t="e">
        <f t="shared" si="235"/>
        <v>#REF!</v>
      </c>
      <c r="AW60" s="78">
        <f t="shared" si="6"/>
        <v>4.2475999999999994</v>
      </c>
      <c r="AX60" s="78" t="e">
        <f t="shared" si="236"/>
        <v>#REF!</v>
      </c>
      <c r="AY60" s="79">
        <f t="shared" si="7"/>
        <v>2.59</v>
      </c>
      <c r="AZ60" s="80">
        <f t="shared" si="8"/>
        <v>1.2949999999999999</v>
      </c>
      <c r="BA60" s="81">
        <f t="shared" si="9"/>
        <v>0.77700000000000002</v>
      </c>
      <c r="BB60" s="82" t="e">
        <f t="shared" si="237"/>
        <v>#REF!</v>
      </c>
      <c r="BC60" s="83">
        <f t="shared" si="10"/>
        <v>0.51800000000000002</v>
      </c>
      <c r="BD60" s="84">
        <f t="shared" si="11"/>
        <v>0.25900000000000001</v>
      </c>
      <c r="BE60" s="85">
        <f t="shared" si="12"/>
        <v>0.25900000000000001</v>
      </c>
      <c r="BF60" s="86">
        <f t="shared" si="13"/>
        <v>0.51800000000000002</v>
      </c>
      <c r="BG60" s="87">
        <f t="shared" si="14"/>
        <v>0.77700000000000002</v>
      </c>
      <c r="BH60" s="88"/>
    </row>
    <row r="61" spans="1:60" s="89" customFormat="1" ht="25.15" customHeight="1" x14ac:dyDescent="0.25">
      <c r="A61" s="50" t="s">
        <v>120</v>
      </c>
      <c r="B61" s="51">
        <v>30</v>
      </c>
      <c r="C61" s="51">
        <v>0</v>
      </c>
      <c r="D61" s="51">
        <v>0</v>
      </c>
      <c r="E61" s="51">
        <v>0</v>
      </c>
      <c r="F61" s="51">
        <v>0</v>
      </c>
      <c r="G61" s="51">
        <v>0</v>
      </c>
      <c r="H61" s="51">
        <v>0</v>
      </c>
      <c r="I61" s="52">
        <f>AJ61</f>
        <v>0</v>
      </c>
      <c r="J61" s="53">
        <f>AK61</f>
        <v>0</v>
      </c>
      <c r="K61" s="52">
        <f>AL61</f>
        <v>0</v>
      </c>
      <c r="L61" s="54">
        <f>AM61</f>
        <v>0</v>
      </c>
      <c r="M61" s="55">
        <f>SUM(B61:L61)</f>
        <v>30</v>
      </c>
      <c r="N61" s="56">
        <v>53</v>
      </c>
      <c r="O61" s="92"/>
      <c r="P61"/>
      <c r="Q61" s="2"/>
      <c r="R61" s="58"/>
      <c r="S61" s="91"/>
      <c r="T61" s="60"/>
      <c r="U61" s="61">
        <v>-10</v>
      </c>
      <c r="V61" s="62" t="e">
        <f t="shared" ref="V61" si="252">U61*#REF!</f>
        <v>#REF!</v>
      </c>
      <c r="W61" s="61">
        <v>-10</v>
      </c>
      <c r="X61" s="63" t="e">
        <f t="shared" ref="X61" si="253">W61*#REF!</f>
        <v>#REF!</v>
      </c>
      <c r="Y61" s="61">
        <v>-10</v>
      </c>
      <c r="Z61" s="63" t="e">
        <f t="shared" ref="Z61" si="254">Y61*#REF!</f>
        <v>#REF!</v>
      </c>
      <c r="AA61" s="61">
        <v>-10</v>
      </c>
      <c r="AB61" s="63" t="e">
        <f t="shared" ref="AB61" si="255">AA61*#REF!</f>
        <v>#REF!</v>
      </c>
      <c r="AC61" s="61">
        <v>-10</v>
      </c>
      <c r="AD61" s="63" t="e">
        <f t="shared" ref="AD61" si="256">AC61*#REF!</f>
        <v>#REF!</v>
      </c>
      <c r="AE61" s="61">
        <v>-10</v>
      </c>
      <c r="AF61" s="63" t="e">
        <f t="shared" ref="AF61" si="257">AE61*#REF!</f>
        <v>#REF!</v>
      </c>
      <c r="AG61" s="64" t="e">
        <f t="shared" si="1"/>
        <v>#REF!</v>
      </c>
      <c r="AH61" s="61">
        <v>-10</v>
      </c>
      <c r="AI61" s="65" t="e">
        <f t="shared" ref="AI61" si="258">AH61*#REF!</f>
        <v>#REF!</v>
      </c>
      <c r="AJ61" s="66">
        <v>0</v>
      </c>
      <c r="AK61" s="67">
        <v>0</v>
      </c>
      <c r="AL61" s="68">
        <v>0</v>
      </c>
      <c r="AM61" s="69">
        <v>0</v>
      </c>
      <c r="AN61" s="70"/>
      <c r="AO61" s="71">
        <f t="shared" si="2"/>
        <v>15</v>
      </c>
      <c r="AP61" s="72">
        <f t="shared" si="3"/>
        <v>10.5</v>
      </c>
      <c r="AQ61" s="73">
        <f t="shared" si="4"/>
        <v>8.25</v>
      </c>
      <c r="AR61" s="74" t="e">
        <f t="shared" si="233"/>
        <v>#REF!</v>
      </c>
      <c r="AS61" s="75">
        <f t="shared" si="0"/>
        <v>7.05</v>
      </c>
      <c r="AT61" s="76" t="e">
        <f t="shared" si="234"/>
        <v>#REF!</v>
      </c>
      <c r="AU61" s="77">
        <f t="shared" si="5"/>
        <v>6.1499999999999995</v>
      </c>
      <c r="AV61" s="77" t="e">
        <f t="shared" si="235"/>
        <v>#REF!</v>
      </c>
      <c r="AW61" s="78">
        <f t="shared" si="6"/>
        <v>4.919999999999999</v>
      </c>
      <c r="AX61" s="78" t="e">
        <f t="shared" si="236"/>
        <v>#REF!</v>
      </c>
      <c r="AY61" s="79">
        <f t="shared" si="7"/>
        <v>3</v>
      </c>
      <c r="AZ61" s="80">
        <f t="shared" si="8"/>
        <v>1.5</v>
      </c>
      <c r="BA61" s="81">
        <f t="shared" si="9"/>
        <v>0.89999999999999991</v>
      </c>
      <c r="BB61" s="82" t="e">
        <f t="shared" si="237"/>
        <v>#REF!</v>
      </c>
      <c r="BC61" s="83">
        <f t="shared" si="10"/>
        <v>0.6</v>
      </c>
      <c r="BD61" s="84">
        <f t="shared" si="11"/>
        <v>0.3</v>
      </c>
      <c r="BE61" s="85">
        <f t="shared" si="12"/>
        <v>0.3</v>
      </c>
      <c r="BF61" s="86">
        <f t="shared" si="13"/>
        <v>0.6</v>
      </c>
      <c r="BG61" s="87">
        <f t="shared" si="14"/>
        <v>0.89999999999999991</v>
      </c>
      <c r="BH61" s="88"/>
    </row>
    <row r="62" spans="1:60" s="89" customFormat="1" ht="25.15" customHeight="1" x14ac:dyDescent="0.25">
      <c r="A62" s="50" t="s">
        <v>121</v>
      </c>
      <c r="B62" s="51">
        <v>22</v>
      </c>
      <c r="C62" s="51">
        <v>1.2</v>
      </c>
      <c r="D62" s="51">
        <v>0</v>
      </c>
      <c r="E62" s="51">
        <v>0</v>
      </c>
      <c r="F62" s="51">
        <v>0</v>
      </c>
      <c r="G62" s="51">
        <v>0</v>
      </c>
      <c r="H62" s="51">
        <v>1.6</v>
      </c>
      <c r="I62" s="52">
        <f>AJ62</f>
        <v>0</v>
      </c>
      <c r="J62" s="53">
        <f>AK62</f>
        <v>0</v>
      </c>
      <c r="K62" s="52">
        <f>AL62</f>
        <v>0</v>
      </c>
      <c r="L62" s="54">
        <v>5.16</v>
      </c>
      <c r="M62" s="55">
        <f>SUM(B62:L62)</f>
        <v>29.96</v>
      </c>
      <c r="N62" s="56">
        <v>54</v>
      </c>
      <c r="O62" s="92"/>
      <c r="P62"/>
      <c r="Q62" s="2"/>
      <c r="R62" s="58"/>
      <c r="S62" s="91"/>
      <c r="T62" s="60"/>
      <c r="U62" s="61">
        <v>-9</v>
      </c>
      <c r="V62" s="62" t="e">
        <f t="shared" ref="V62" si="259">U62*#REF!</f>
        <v>#REF!</v>
      </c>
      <c r="W62" s="61">
        <v>-9</v>
      </c>
      <c r="X62" s="63" t="e">
        <f t="shared" ref="X62" si="260">W62*#REF!</f>
        <v>#REF!</v>
      </c>
      <c r="Y62" s="61">
        <v>-9</v>
      </c>
      <c r="Z62" s="63" t="e">
        <f t="shared" ref="Z62" si="261">Y62*#REF!</f>
        <v>#REF!</v>
      </c>
      <c r="AA62" s="61">
        <v>-9</v>
      </c>
      <c r="AB62" s="63" t="e">
        <f t="shared" ref="AB62" si="262">AA62*#REF!</f>
        <v>#REF!</v>
      </c>
      <c r="AC62" s="61">
        <v>-9</v>
      </c>
      <c r="AD62" s="63" t="e">
        <f t="shared" ref="AD62" si="263">AC62*#REF!</f>
        <v>#REF!</v>
      </c>
      <c r="AE62" s="61">
        <v>-9</v>
      </c>
      <c r="AF62" s="63" t="e">
        <f t="shared" ref="AF62" si="264">AE62*#REF!</f>
        <v>#REF!</v>
      </c>
      <c r="AG62" s="64" t="e">
        <f t="shared" si="1"/>
        <v>#REF!</v>
      </c>
      <c r="AH62" s="61">
        <v>-9</v>
      </c>
      <c r="AI62" s="65" t="e">
        <f t="shared" ref="AI62" si="265">AH62*#REF!</f>
        <v>#REF!</v>
      </c>
      <c r="AJ62" s="66">
        <v>0</v>
      </c>
      <c r="AK62" s="67">
        <v>0</v>
      </c>
      <c r="AL62" s="68">
        <v>0</v>
      </c>
      <c r="AM62" s="69">
        <v>0</v>
      </c>
      <c r="AN62" s="70"/>
      <c r="AO62" s="71">
        <f t="shared" si="2"/>
        <v>12.4</v>
      </c>
      <c r="AP62" s="72">
        <f t="shared" si="3"/>
        <v>8.68</v>
      </c>
      <c r="AQ62" s="73">
        <f t="shared" si="4"/>
        <v>6.82</v>
      </c>
      <c r="AR62" s="74" t="e">
        <f t="shared" si="233"/>
        <v>#REF!</v>
      </c>
      <c r="AS62" s="75">
        <f t="shared" si="0"/>
        <v>5.8280000000000003</v>
      </c>
      <c r="AT62" s="76" t="e">
        <f t="shared" si="234"/>
        <v>#REF!</v>
      </c>
      <c r="AU62" s="77">
        <f t="shared" si="5"/>
        <v>5.0839999999999996</v>
      </c>
      <c r="AV62" s="77" t="e">
        <f t="shared" si="235"/>
        <v>#REF!</v>
      </c>
      <c r="AW62" s="78">
        <f t="shared" si="6"/>
        <v>4.0671999999999997</v>
      </c>
      <c r="AX62" s="78" t="e">
        <f t="shared" si="236"/>
        <v>#REF!</v>
      </c>
      <c r="AY62" s="79">
        <f t="shared" si="7"/>
        <v>2.48</v>
      </c>
      <c r="AZ62" s="80">
        <f t="shared" si="8"/>
        <v>1.24</v>
      </c>
      <c r="BA62" s="81">
        <f t="shared" si="9"/>
        <v>0.74399999999999999</v>
      </c>
      <c r="BB62" s="82" t="e">
        <f t="shared" si="237"/>
        <v>#REF!</v>
      </c>
      <c r="BC62" s="83">
        <f t="shared" si="10"/>
        <v>0.496</v>
      </c>
      <c r="BD62" s="84">
        <f t="shared" si="11"/>
        <v>0.248</v>
      </c>
      <c r="BE62" s="85">
        <f t="shared" si="12"/>
        <v>0.248</v>
      </c>
      <c r="BF62" s="86">
        <f t="shared" si="13"/>
        <v>0.496</v>
      </c>
      <c r="BG62" s="87">
        <f t="shared" si="14"/>
        <v>0.74399999999999999</v>
      </c>
      <c r="BH62" s="88"/>
    </row>
    <row r="63" spans="1:60" s="89" customFormat="1" ht="25.15" customHeight="1" x14ac:dyDescent="0.25">
      <c r="A63" s="50" t="s">
        <v>122</v>
      </c>
      <c r="B63" s="51">
        <v>12.8</v>
      </c>
      <c r="C63" s="51">
        <v>0</v>
      </c>
      <c r="D63" s="51">
        <v>0</v>
      </c>
      <c r="E63" s="51">
        <v>7.35</v>
      </c>
      <c r="F63" s="51">
        <v>0</v>
      </c>
      <c r="G63" s="51">
        <v>0</v>
      </c>
      <c r="H63" s="51">
        <v>4.5</v>
      </c>
      <c r="I63" s="52">
        <f>AJ63</f>
        <v>0</v>
      </c>
      <c r="J63" s="53">
        <f>AK63</f>
        <v>0</v>
      </c>
      <c r="K63" s="52">
        <f>AL63</f>
        <v>0</v>
      </c>
      <c r="L63" s="54">
        <v>4.93</v>
      </c>
      <c r="M63" s="55">
        <f>SUM(B63:L63)</f>
        <v>29.58</v>
      </c>
      <c r="N63" s="56">
        <v>55</v>
      </c>
      <c r="O63" s="92"/>
      <c r="P63"/>
      <c r="Q63" s="2"/>
      <c r="R63" s="58"/>
      <c r="S63" s="91"/>
      <c r="T63" s="60"/>
      <c r="U63" s="61">
        <v>-8</v>
      </c>
      <c r="V63" s="62" t="e">
        <f t="shared" ref="V63:V68" si="266">U63*#REF!</f>
        <v>#REF!</v>
      </c>
      <c r="W63" s="61">
        <v>-8</v>
      </c>
      <c r="X63" s="63" t="e">
        <f t="shared" ref="X63:X68" si="267">W63*#REF!</f>
        <v>#REF!</v>
      </c>
      <c r="Y63" s="61">
        <v>-8</v>
      </c>
      <c r="Z63" s="63" t="e">
        <f t="shared" ref="Z63:Z68" si="268">Y63*#REF!</f>
        <v>#REF!</v>
      </c>
      <c r="AA63" s="61">
        <v>-8</v>
      </c>
      <c r="AB63" s="63" t="e">
        <f t="shared" ref="AB63:AB68" si="269">AA63*#REF!</f>
        <v>#REF!</v>
      </c>
      <c r="AC63" s="61">
        <v>-8</v>
      </c>
      <c r="AD63" s="63" t="e">
        <f t="shared" ref="AD63:AD68" si="270">AC63*#REF!</f>
        <v>#REF!</v>
      </c>
      <c r="AE63" s="61">
        <v>-8</v>
      </c>
      <c r="AF63" s="63" t="e">
        <f t="shared" ref="AF63:AF68" si="271">AE63*#REF!</f>
        <v>#REF!</v>
      </c>
      <c r="AG63" s="64" t="e">
        <f t="shared" si="1"/>
        <v>#REF!</v>
      </c>
      <c r="AH63" s="61">
        <v>-8</v>
      </c>
      <c r="AI63" s="65" t="e">
        <f t="shared" ref="AI63:AI68" si="272">AH63*#REF!</f>
        <v>#REF!</v>
      </c>
      <c r="AJ63" s="66">
        <v>0</v>
      </c>
      <c r="AK63" s="67">
        <v>0</v>
      </c>
      <c r="AL63" s="68">
        <v>0</v>
      </c>
      <c r="AM63" s="69">
        <v>0</v>
      </c>
      <c r="AN63" s="70"/>
      <c r="AO63" s="71">
        <f t="shared" si="2"/>
        <v>12.324999999999999</v>
      </c>
      <c r="AP63" s="72">
        <f t="shared" si="3"/>
        <v>8.6274999999999995</v>
      </c>
      <c r="AQ63" s="73">
        <f t="shared" si="4"/>
        <v>6.7787499999999996</v>
      </c>
      <c r="AR63" s="74" t="e">
        <f t="shared" si="233"/>
        <v>#REF!</v>
      </c>
      <c r="AS63" s="75">
        <f t="shared" si="0"/>
        <v>5.7927499999999998</v>
      </c>
      <c r="AT63" s="76" t="e">
        <f t="shared" si="234"/>
        <v>#REF!</v>
      </c>
      <c r="AU63" s="77">
        <f t="shared" si="5"/>
        <v>5.0532500000000002</v>
      </c>
      <c r="AV63" s="77" t="e">
        <f t="shared" si="235"/>
        <v>#REF!</v>
      </c>
      <c r="AW63" s="78">
        <f t="shared" si="6"/>
        <v>4.0425999999999993</v>
      </c>
      <c r="AX63" s="78" t="e">
        <f t="shared" si="236"/>
        <v>#REF!</v>
      </c>
      <c r="AY63" s="79">
        <f t="shared" si="7"/>
        <v>2.4649999999999999</v>
      </c>
      <c r="AZ63" s="80">
        <f t="shared" si="8"/>
        <v>1.2324999999999999</v>
      </c>
      <c r="BA63" s="81">
        <f t="shared" si="9"/>
        <v>0.73950000000000005</v>
      </c>
      <c r="BB63" s="82" t="e">
        <f t="shared" si="237"/>
        <v>#REF!</v>
      </c>
      <c r="BC63" s="83">
        <f t="shared" si="10"/>
        <v>0.49299999999999999</v>
      </c>
      <c r="BD63" s="84">
        <f t="shared" si="11"/>
        <v>0.2465</v>
      </c>
      <c r="BE63" s="85">
        <f t="shared" si="12"/>
        <v>0.2465</v>
      </c>
      <c r="BF63" s="86">
        <f t="shared" si="13"/>
        <v>0.49299999999999999</v>
      </c>
      <c r="BG63" s="87">
        <f t="shared" si="14"/>
        <v>0.73950000000000005</v>
      </c>
      <c r="BH63" s="88"/>
    </row>
    <row r="64" spans="1:60" s="89" customFormat="1" ht="25.15" customHeight="1" x14ac:dyDescent="0.25">
      <c r="A64" s="50" t="s">
        <v>123</v>
      </c>
      <c r="B64" s="51">
        <v>10.4</v>
      </c>
      <c r="C64" s="51">
        <v>3.6</v>
      </c>
      <c r="D64" s="51">
        <v>0</v>
      </c>
      <c r="E64" s="51">
        <v>3.45</v>
      </c>
      <c r="F64" s="51">
        <v>0</v>
      </c>
      <c r="G64" s="51">
        <v>0</v>
      </c>
      <c r="H64" s="51">
        <v>6</v>
      </c>
      <c r="I64" s="52">
        <f>AJ64</f>
        <v>0</v>
      </c>
      <c r="J64" s="53">
        <f>AK64</f>
        <v>0</v>
      </c>
      <c r="K64" s="52">
        <f>AL64</f>
        <v>0</v>
      </c>
      <c r="L64" s="54">
        <v>5.81</v>
      </c>
      <c r="M64" s="55">
        <f>SUM(B64:L64)</f>
        <v>29.259999999999998</v>
      </c>
      <c r="N64" s="56">
        <v>56</v>
      </c>
      <c r="O64" s="92"/>
      <c r="P64"/>
      <c r="Q64" s="2"/>
      <c r="R64" s="58"/>
      <c r="S64" s="91"/>
      <c r="T64" s="60"/>
      <c r="U64" s="61">
        <v>-7</v>
      </c>
      <c r="V64" s="62" t="e">
        <f t="shared" si="266"/>
        <v>#REF!</v>
      </c>
      <c r="W64" s="61">
        <v>-7</v>
      </c>
      <c r="X64" s="63" t="e">
        <f t="shared" si="267"/>
        <v>#REF!</v>
      </c>
      <c r="Y64" s="61">
        <v>-7</v>
      </c>
      <c r="Z64" s="63" t="e">
        <f t="shared" si="268"/>
        <v>#REF!</v>
      </c>
      <c r="AA64" s="61">
        <v>-7</v>
      </c>
      <c r="AB64" s="63" t="e">
        <f t="shared" si="269"/>
        <v>#REF!</v>
      </c>
      <c r="AC64" s="61">
        <v>-7</v>
      </c>
      <c r="AD64" s="63" t="e">
        <f t="shared" si="270"/>
        <v>#REF!</v>
      </c>
      <c r="AE64" s="61">
        <v>-7</v>
      </c>
      <c r="AF64" s="63" t="e">
        <f t="shared" si="271"/>
        <v>#REF!</v>
      </c>
      <c r="AG64" s="64" t="e">
        <f t="shared" si="1"/>
        <v>#REF!</v>
      </c>
      <c r="AH64" s="61">
        <v>-7</v>
      </c>
      <c r="AI64" s="65" t="e">
        <f t="shared" si="272"/>
        <v>#REF!</v>
      </c>
      <c r="AJ64" s="66">
        <v>0</v>
      </c>
      <c r="AK64" s="67">
        <v>0</v>
      </c>
      <c r="AL64" s="68">
        <v>0</v>
      </c>
      <c r="AM64" s="69">
        <v>0</v>
      </c>
      <c r="AN64" s="70"/>
      <c r="AO64" s="71">
        <f t="shared" si="2"/>
        <v>11.725</v>
      </c>
      <c r="AP64" s="72">
        <f t="shared" si="3"/>
        <v>8.2074999999999996</v>
      </c>
      <c r="AQ64" s="73">
        <f t="shared" si="4"/>
        <v>6.4487499999999995</v>
      </c>
      <c r="AR64" s="74" t="e">
        <f t="shared" si="233"/>
        <v>#REF!</v>
      </c>
      <c r="AS64" s="75">
        <f t="shared" si="0"/>
        <v>5.5107499999999998</v>
      </c>
      <c r="AT64" s="76" t="e">
        <f t="shared" si="234"/>
        <v>#REF!</v>
      </c>
      <c r="AU64" s="77">
        <f t="shared" si="5"/>
        <v>4.8072499999999998</v>
      </c>
      <c r="AV64" s="77" t="e">
        <f t="shared" si="235"/>
        <v>#REF!</v>
      </c>
      <c r="AW64" s="78">
        <f t="shared" si="6"/>
        <v>3.8457999999999992</v>
      </c>
      <c r="AX64" s="78" t="e">
        <f t="shared" si="236"/>
        <v>#REF!</v>
      </c>
      <c r="AY64" s="79">
        <f t="shared" si="7"/>
        <v>2.3449999999999998</v>
      </c>
      <c r="AZ64" s="80">
        <f t="shared" si="8"/>
        <v>1.1724999999999999</v>
      </c>
      <c r="BA64" s="81">
        <f t="shared" si="9"/>
        <v>0.70350000000000001</v>
      </c>
      <c r="BB64" s="82" t="e">
        <f t="shared" si="237"/>
        <v>#REF!</v>
      </c>
      <c r="BC64" s="83">
        <f t="shared" si="10"/>
        <v>0.46899999999999997</v>
      </c>
      <c r="BD64" s="84">
        <f t="shared" si="11"/>
        <v>0.23449999999999999</v>
      </c>
      <c r="BE64" s="85">
        <f t="shared" si="12"/>
        <v>0.23449999999999999</v>
      </c>
      <c r="BF64" s="86">
        <f t="shared" si="13"/>
        <v>0.46899999999999997</v>
      </c>
      <c r="BG64" s="87">
        <f t="shared" si="14"/>
        <v>0.70350000000000001</v>
      </c>
      <c r="BH64" s="88"/>
    </row>
    <row r="65" spans="1:60" s="89" customFormat="1" ht="25.15" customHeight="1" x14ac:dyDescent="0.25">
      <c r="A65" s="50" t="s">
        <v>124</v>
      </c>
      <c r="B65" s="51">
        <v>14</v>
      </c>
      <c r="C65" s="51">
        <v>9</v>
      </c>
      <c r="D65" s="51">
        <v>0</v>
      </c>
      <c r="E65" s="51">
        <v>5.85</v>
      </c>
      <c r="F65" s="51">
        <v>0</v>
      </c>
      <c r="G65" s="51">
        <v>0</v>
      </c>
      <c r="H65" s="51">
        <v>0.4</v>
      </c>
      <c r="I65" s="52">
        <f>AJ65</f>
        <v>0</v>
      </c>
      <c r="J65" s="53">
        <f>AK65</f>
        <v>0</v>
      </c>
      <c r="K65" s="52">
        <f>AL65</f>
        <v>0</v>
      </c>
      <c r="L65" s="54">
        <f>AM65</f>
        <v>0</v>
      </c>
      <c r="M65" s="55">
        <f>SUM(B65:L65)</f>
        <v>29.25</v>
      </c>
      <c r="N65" s="56">
        <v>57</v>
      </c>
      <c r="O65" s="92"/>
      <c r="P65"/>
      <c r="Q65" s="2"/>
      <c r="R65" s="58"/>
      <c r="S65" s="91"/>
      <c r="T65" s="60"/>
      <c r="U65" s="61">
        <v>-6</v>
      </c>
      <c r="V65" s="62" t="e">
        <f t="shared" si="266"/>
        <v>#REF!</v>
      </c>
      <c r="W65" s="61">
        <v>-6</v>
      </c>
      <c r="X65" s="63" t="e">
        <f t="shared" si="267"/>
        <v>#REF!</v>
      </c>
      <c r="Y65" s="61">
        <v>-6</v>
      </c>
      <c r="Z65" s="63" t="e">
        <f t="shared" si="268"/>
        <v>#REF!</v>
      </c>
      <c r="AA65" s="61">
        <v>-6</v>
      </c>
      <c r="AB65" s="63" t="e">
        <f t="shared" si="269"/>
        <v>#REF!</v>
      </c>
      <c r="AC65" s="61">
        <v>-6</v>
      </c>
      <c r="AD65" s="63" t="e">
        <f t="shared" si="270"/>
        <v>#REF!</v>
      </c>
      <c r="AE65" s="61">
        <v>-6</v>
      </c>
      <c r="AF65" s="63" t="e">
        <f t="shared" si="271"/>
        <v>#REF!</v>
      </c>
      <c r="AG65" s="64" t="e">
        <f t="shared" si="1"/>
        <v>#REF!</v>
      </c>
      <c r="AH65" s="61">
        <v>-6</v>
      </c>
      <c r="AI65" s="65" t="e">
        <f t="shared" si="272"/>
        <v>#REF!</v>
      </c>
      <c r="AJ65" s="66">
        <v>0</v>
      </c>
      <c r="AK65" s="67">
        <v>0</v>
      </c>
      <c r="AL65" s="68">
        <v>0</v>
      </c>
      <c r="AM65" s="69">
        <v>0</v>
      </c>
      <c r="AN65" s="70"/>
      <c r="AO65" s="71">
        <f t="shared" si="2"/>
        <v>14.625</v>
      </c>
      <c r="AP65" s="72">
        <f t="shared" si="3"/>
        <v>10.237499999999999</v>
      </c>
      <c r="AQ65" s="73">
        <f t="shared" si="4"/>
        <v>8.0437499999999993</v>
      </c>
      <c r="AR65" s="74" t="e">
        <f t="shared" si="233"/>
        <v>#REF!</v>
      </c>
      <c r="AS65" s="75">
        <f t="shared" si="0"/>
        <v>6.8737499999999994</v>
      </c>
      <c r="AT65" s="76" t="e">
        <f t="shared" si="234"/>
        <v>#REF!</v>
      </c>
      <c r="AU65" s="77">
        <f t="shared" si="5"/>
        <v>5.9962499999999999</v>
      </c>
      <c r="AV65" s="77" t="e">
        <f t="shared" si="235"/>
        <v>#REF!</v>
      </c>
      <c r="AW65" s="78">
        <f t="shared" si="6"/>
        <v>4.7969999999999997</v>
      </c>
      <c r="AX65" s="78" t="e">
        <f t="shared" si="236"/>
        <v>#REF!</v>
      </c>
      <c r="AY65" s="79">
        <f t="shared" si="7"/>
        <v>2.9249999999999998</v>
      </c>
      <c r="AZ65" s="80">
        <f t="shared" si="8"/>
        <v>1.4624999999999999</v>
      </c>
      <c r="BA65" s="81">
        <f t="shared" si="9"/>
        <v>0.87749999999999995</v>
      </c>
      <c r="BB65" s="82" t="e">
        <f t="shared" si="237"/>
        <v>#REF!</v>
      </c>
      <c r="BC65" s="83">
        <f t="shared" si="10"/>
        <v>0.58499999999999996</v>
      </c>
      <c r="BD65" s="84">
        <f t="shared" si="11"/>
        <v>0.29249999999999998</v>
      </c>
      <c r="BE65" s="85">
        <f t="shared" si="12"/>
        <v>0.29249999999999998</v>
      </c>
      <c r="BF65" s="86">
        <f t="shared" si="13"/>
        <v>0.58499999999999996</v>
      </c>
      <c r="BG65" s="87">
        <f t="shared" si="14"/>
        <v>0.87749999999999995</v>
      </c>
      <c r="BH65" s="88"/>
    </row>
    <row r="66" spans="1:60" s="89" customFormat="1" ht="25.15" customHeight="1" x14ac:dyDescent="0.25">
      <c r="A66" s="50" t="s">
        <v>125</v>
      </c>
      <c r="B66" s="51">
        <v>25.2</v>
      </c>
      <c r="C66" s="51">
        <v>0</v>
      </c>
      <c r="D66" s="51">
        <v>0</v>
      </c>
      <c r="E66" s="51">
        <v>0</v>
      </c>
      <c r="F66" s="51">
        <v>0</v>
      </c>
      <c r="G66" s="51">
        <v>0</v>
      </c>
      <c r="H66" s="51">
        <v>1.7</v>
      </c>
      <c r="I66" s="52">
        <f>AJ66</f>
        <v>0</v>
      </c>
      <c r="J66" s="53">
        <f>AK66</f>
        <v>0</v>
      </c>
      <c r="K66" s="52">
        <f>AL66</f>
        <v>0</v>
      </c>
      <c r="L66" s="54">
        <f>AM66</f>
        <v>0</v>
      </c>
      <c r="M66" s="55">
        <f>SUM(B66:L66)</f>
        <v>26.9</v>
      </c>
      <c r="N66" s="56">
        <v>58</v>
      </c>
      <c r="O66" s="92"/>
      <c r="P66"/>
      <c r="Q66" s="2"/>
      <c r="R66" s="58"/>
      <c r="S66" s="91"/>
      <c r="T66" s="60"/>
      <c r="U66" s="61">
        <v>-5</v>
      </c>
      <c r="V66" s="62" t="e">
        <f t="shared" si="266"/>
        <v>#REF!</v>
      </c>
      <c r="W66" s="61">
        <v>-5</v>
      </c>
      <c r="X66" s="63" t="e">
        <f t="shared" si="267"/>
        <v>#REF!</v>
      </c>
      <c r="Y66" s="61">
        <v>-5</v>
      </c>
      <c r="Z66" s="63" t="e">
        <f t="shared" si="268"/>
        <v>#REF!</v>
      </c>
      <c r="AA66" s="61">
        <v>-5</v>
      </c>
      <c r="AB66" s="63" t="e">
        <f t="shared" si="269"/>
        <v>#REF!</v>
      </c>
      <c r="AC66" s="61">
        <v>-5</v>
      </c>
      <c r="AD66" s="63" t="e">
        <f t="shared" si="270"/>
        <v>#REF!</v>
      </c>
      <c r="AE66" s="61">
        <v>-5</v>
      </c>
      <c r="AF66" s="63" t="e">
        <f t="shared" si="271"/>
        <v>#REF!</v>
      </c>
      <c r="AG66" s="64" t="e">
        <f t="shared" si="1"/>
        <v>#REF!</v>
      </c>
      <c r="AH66" s="61">
        <v>-5</v>
      </c>
      <c r="AI66" s="65" t="e">
        <f t="shared" si="272"/>
        <v>#REF!</v>
      </c>
      <c r="AJ66" s="66">
        <v>0</v>
      </c>
      <c r="AK66" s="67">
        <v>0</v>
      </c>
      <c r="AL66" s="68">
        <v>0</v>
      </c>
      <c r="AM66" s="69">
        <v>0</v>
      </c>
      <c r="AN66" s="70"/>
      <c r="AO66" s="71">
        <f t="shared" si="2"/>
        <v>13.449999999999998</v>
      </c>
      <c r="AP66" s="72">
        <f t="shared" si="3"/>
        <v>9.4149999999999991</v>
      </c>
      <c r="AQ66" s="73">
        <f t="shared" si="4"/>
        <v>7.3974999999999991</v>
      </c>
      <c r="AR66" s="74" t="e">
        <f t="shared" si="233"/>
        <v>#REF!</v>
      </c>
      <c r="AS66" s="75">
        <f t="shared" si="0"/>
        <v>6.3214999999999995</v>
      </c>
      <c r="AT66" s="76" t="e">
        <f t="shared" si="234"/>
        <v>#REF!</v>
      </c>
      <c r="AU66" s="77">
        <f t="shared" si="5"/>
        <v>5.5144999999999991</v>
      </c>
      <c r="AV66" s="77" t="e">
        <f t="shared" si="235"/>
        <v>#REF!</v>
      </c>
      <c r="AW66" s="78">
        <f t="shared" si="6"/>
        <v>4.4115999999999991</v>
      </c>
      <c r="AX66" s="78" t="e">
        <f t="shared" si="236"/>
        <v>#REF!</v>
      </c>
      <c r="AY66" s="79">
        <f t="shared" si="7"/>
        <v>2.6899999999999995</v>
      </c>
      <c r="AZ66" s="80">
        <f t="shared" si="8"/>
        <v>1.3449999999999998</v>
      </c>
      <c r="BA66" s="81">
        <f t="shared" si="9"/>
        <v>0.80699999999999994</v>
      </c>
      <c r="BB66" s="82" t="e">
        <f t="shared" si="237"/>
        <v>#REF!</v>
      </c>
      <c r="BC66" s="83">
        <f t="shared" si="10"/>
        <v>0.53799999999999992</v>
      </c>
      <c r="BD66" s="84">
        <f t="shared" si="11"/>
        <v>0.26899999999999996</v>
      </c>
      <c r="BE66" s="85">
        <f t="shared" si="12"/>
        <v>0.26899999999999996</v>
      </c>
      <c r="BF66" s="86">
        <f t="shared" si="13"/>
        <v>0.53799999999999992</v>
      </c>
      <c r="BG66" s="87">
        <f t="shared" si="14"/>
        <v>0.80699999999999994</v>
      </c>
      <c r="BH66" s="88"/>
    </row>
    <row r="67" spans="1:60" s="89" customFormat="1" ht="25.15" customHeight="1" x14ac:dyDescent="0.25">
      <c r="A67" s="50" t="s">
        <v>126</v>
      </c>
      <c r="B67" s="51">
        <v>16.399999999999999</v>
      </c>
      <c r="C67" s="51">
        <v>0</v>
      </c>
      <c r="D67" s="51">
        <v>0</v>
      </c>
      <c r="E67" s="51">
        <v>0</v>
      </c>
      <c r="F67" s="51">
        <v>0</v>
      </c>
      <c r="G67" s="51">
        <v>1.8</v>
      </c>
      <c r="H67" s="51">
        <v>3.3</v>
      </c>
      <c r="I67" s="52">
        <f>AJ67</f>
        <v>0</v>
      </c>
      <c r="J67" s="53">
        <f>AK67</f>
        <v>0</v>
      </c>
      <c r="K67" s="52">
        <f>AL67</f>
        <v>0</v>
      </c>
      <c r="L67" s="54">
        <v>4.5599999999999996</v>
      </c>
      <c r="M67" s="55">
        <f>SUM(B67:L67)</f>
        <v>26.06</v>
      </c>
      <c r="N67" s="56">
        <v>59</v>
      </c>
      <c r="O67" s="92"/>
      <c r="P67"/>
      <c r="Q67" s="2"/>
      <c r="R67" s="58"/>
      <c r="S67" s="91"/>
      <c r="T67" s="60"/>
      <c r="U67" s="61">
        <v>-4</v>
      </c>
      <c r="V67" s="62" t="e">
        <f t="shared" si="266"/>
        <v>#REF!</v>
      </c>
      <c r="W67" s="61">
        <v>-4</v>
      </c>
      <c r="X67" s="63" t="e">
        <f t="shared" si="267"/>
        <v>#REF!</v>
      </c>
      <c r="Y67" s="61">
        <v>-4</v>
      </c>
      <c r="Z67" s="63" t="e">
        <f t="shared" si="268"/>
        <v>#REF!</v>
      </c>
      <c r="AA67" s="61">
        <v>-4</v>
      </c>
      <c r="AB67" s="63" t="e">
        <f t="shared" si="269"/>
        <v>#REF!</v>
      </c>
      <c r="AC67" s="61">
        <v>-4</v>
      </c>
      <c r="AD67" s="63" t="e">
        <f t="shared" si="270"/>
        <v>#REF!</v>
      </c>
      <c r="AE67" s="61">
        <v>-4</v>
      </c>
      <c r="AF67" s="63" t="e">
        <f t="shared" si="271"/>
        <v>#REF!</v>
      </c>
      <c r="AG67" s="64" t="e">
        <f t="shared" si="1"/>
        <v>#REF!</v>
      </c>
      <c r="AH67" s="61">
        <v>-4</v>
      </c>
      <c r="AI67" s="65" t="e">
        <f t="shared" si="272"/>
        <v>#REF!</v>
      </c>
      <c r="AJ67" s="66">
        <v>0</v>
      </c>
      <c r="AK67" s="67">
        <v>0</v>
      </c>
      <c r="AL67" s="68">
        <v>0</v>
      </c>
      <c r="AM67" s="69">
        <v>0</v>
      </c>
      <c r="AN67" s="70"/>
      <c r="AO67" s="71">
        <f t="shared" si="2"/>
        <v>10.75</v>
      </c>
      <c r="AP67" s="72">
        <f t="shared" si="3"/>
        <v>7.5249999999999995</v>
      </c>
      <c r="AQ67" s="73">
        <f t="shared" si="4"/>
        <v>5.9124999999999996</v>
      </c>
      <c r="AR67" s="74">
        <f t="shared" ref="AR67:AR68" si="273">(M67-L67)/100*AR9+AQ67</f>
        <v>8.9810874999999992</v>
      </c>
      <c r="AS67" s="75">
        <f t="shared" si="0"/>
        <v>5.0525000000000002</v>
      </c>
      <c r="AT67" s="76">
        <f t="shared" ref="AT67:AT68" si="274">(M67-L67)/100*AT9+AS67</f>
        <v>7.6747475000000005</v>
      </c>
      <c r="AU67" s="77">
        <f t="shared" si="5"/>
        <v>4.4074999999999998</v>
      </c>
      <c r="AV67" s="77">
        <f t="shared" ref="AV67:AV68" si="275">(M67-L67)/100*AV9+AU67</f>
        <v>6.6949924999999997</v>
      </c>
      <c r="AW67" s="78">
        <f t="shared" si="6"/>
        <v>3.5259999999999998</v>
      </c>
      <c r="AX67" s="78">
        <f t="shared" ref="AX67:AX68" si="276">(M67-L67)/100*AX9+AW67</f>
        <v>5.3559939999999999</v>
      </c>
      <c r="AY67" s="79">
        <f t="shared" si="7"/>
        <v>2.15</v>
      </c>
      <c r="AZ67" s="80">
        <f t="shared" si="8"/>
        <v>1.075</v>
      </c>
      <c r="BA67" s="81">
        <f t="shared" si="9"/>
        <v>0.64500000000000002</v>
      </c>
      <c r="BB67" s="82">
        <f t="shared" ref="BB67:BB68" si="277">(M67-L67)/100*BB9</f>
        <v>0</v>
      </c>
      <c r="BC67" s="83">
        <f t="shared" si="10"/>
        <v>0.43</v>
      </c>
      <c r="BD67" s="84">
        <f t="shared" si="11"/>
        <v>0.215</v>
      </c>
      <c r="BE67" s="85">
        <f t="shared" si="12"/>
        <v>0.215</v>
      </c>
      <c r="BF67" s="86">
        <f t="shared" si="13"/>
        <v>0.43</v>
      </c>
      <c r="BG67" s="87">
        <f t="shared" si="14"/>
        <v>0.64500000000000002</v>
      </c>
      <c r="BH67" s="88"/>
    </row>
    <row r="68" spans="1:60" s="89" customFormat="1" ht="25.15" customHeight="1" x14ac:dyDescent="0.25">
      <c r="A68" s="50" t="s">
        <v>127</v>
      </c>
      <c r="B68" s="51">
        <v>12.8</v>
      </c>
      <c r="C68" s="51">
        <v>0</v>
      </c>
      <c r="D68" s="51">
        <v>0.8</v>
      </c>
      <c r="E68" s="51">
        <v>0</v>
      </c>
      <c r="F68" s="51">
        <v>6.4</v>
      </c>
      <c r="G68" s="51">
        <v>0</v>
      </c>
      <c r="H68" s="51">
        <v>5.8</v>
      </c>
      <c r="I68" s="52">
        <f>AJ68</f>
        <v>0</v>
      </c>
      <c r="J68" s="53">
        <f>AK68</f>
        <v>0</v>
      </c>
      <c r="K68" s="52">
        <f>AL68</f>
        <v>0</v>
      </c>
      <c r="L68" s="54">
        <f>AM68</f>
        <v>0</v>
      </c>
      <c r="M68" s="55">
        <f>SUM(B68:L68)</f>
        <v>25.8</v>
      </c>
      <c r="N68" s="56">
        <v>60</v>
      </c>
      <c r="O68" s="92"/>
      <c r="P68"/>
      <c r="Q68" s="2"/>
      <c r="R68" s="58"/>
      <c r="S68" s="91"/>
      <c r="T68" s="60"/>
      <c r="U68" s="61">
        <v>-3</v>
      </c>
      <c r="V68" s="62" t="e">
        <f t="shared" si="266"/>
        <v>#REF!</v>
      </c>
      <c r="W68" s="61">
        <v>-3</v>
      </c>
      <c r="X68" s="63" t="e">
        <f t="shared" si="267"/>
        <v>#REF!</v>
      </c>
      <c r="Y68" s="61">
        <v>-3</v>
      </c>
      <c r="Z68" s="63" t="e">
        <f t="shared" si="268"/>
        <v>#REF!</v>
      </c>
      <c r="AA68" s="61">
        <v>-3</v>
      </c>
      <c r="AB68" s="63" t="e">
        <f t="shared" si="269"/>
        <v>#REF!</v>
      </c>
      <c r="AC68" s="61">
        <v>-3</v>
      </c>
      <c r="AD68" s="63" t="e">
        <f t="shared" si="270"/>
        <v>#REF!</v>
      </c>
      <c r="AE68" s="61">
        <v>-3</v>
      </c>
      <c r="AF68" s="63" t="e">
        <f t="shared" si="271"/>
        <v>#REF!</v>
      </c>
      <c r="AG68" s="64" t="e">
        <f t="shared" si="1"/>
        <v>#REF!</v>
      </c>
      <c r="AH68" s="61">
        <v>-3</v>
      </c>
      <c r="AI68" s="65" t="e">
        <f t="shared" si="272"/>
        <v>#REF!</v>
      </c>
      <c r="AJ68" s="66">
        <v>0</v>
      </c>
      <c r="AK68" s="67">
        <v>0</v>
      </c>
      <c r="AL68" s="68">
        <v>0</v>
      </c>
      <c r="AM68" s="69">
        <v>0</v>
      </c>
      <c r="AN68" s="70"/>
      <c r="AO68" s="71">
        <f t="shared" si="2"/>
        <v>12.9</v>
      </c>
      <c r="AP68" s="72">
        <f t="shared" si="3"/>
        <v>9.0300000000000011</v>
      </c>
      <c r="AQ68" s="73">
        <f t="shared" si="4"/>
        <v>7.0950000000000006</v>
      </c>
      <c r="AR68" s="74">
        <f t="shared" si="273"/>
        <v>10.16004</v>
      </c>
      <c r="AS68" s="75">
        <f t="shared" si="0"/>
        <v>6.0630000000000006</v>
      </c>
      <c r="AT68" s="76">
        <f t="shared" si="274"/>
        <v>8.6822160000000004</v>
      </c>
      <c r="AU68" s="77">
        <f t="shared" si="5"/>
        <v>5.2889999999999997</v>
      </c>
      <c r="AV68" s="77">
        <f t="shared" si="275"/>
        <v>7.5738479999999999</v>
      </c>
      <c r="AW68" s="78">
        <f t="shared" si="6"/>
        <v>4.2311999999999994</v>
      </c>
      <c r="AX68" s="78">
        <f t="shared" si="276"/>
        <v>6.0590783999999998</v>
      </c>
      <c r="AY68" s="79">
        <f t="shared" si="7"/>
        <v>2.58</v>
      </c>
      <c r="AZ68" s="80">
        <f t="shared" si="8"/>
        <v>1.29</v>
      </c>
      <c r="BA68" s="81">
        <f t="shared" si="9"/>
        <v>0.77400000000000002</v>
      </c>
      <c r="BB68" s="82">
        <f t="shared" si="277"/>
        <v>0</v>
      </c>
      <c r="BC68" s="83">
        <f t="shared" si="10"/>
        <v>0.51600000000000001</v>
      </c>
      <c r="BD68" s="84">
        <f t="shared" si="11"/>
        <v>0.25800000000000001</v>
      </c>
      <c r="BE68" s="85">
        <f t="shared" si="12"/>
        <v>0.25800000000000001</v>
      </c>
      <c r="BF68" s="86">
        <f t="shared" si="13"/>
        <v>0.51600000000000001</v>
      </c>
      <c r="BG68" s="87">
        <f t="shared" si="14"/>
        <v>0.77400000000000002</v>
      </c>
      <c r="BH68" s="88"/>
    </row>
    <row r="69" spans="1:60" s="89" customFormat="1" ht="25.15" customHeight="1" x14ac:dyDescent="0.25">
      <c r="A69" s="50" t="s">
        <v>129</v>
      </c>
      <c r="B69" s="51">
        <v>14.8</v>
      </c>
      <c r="C69" s="51">
        <v>0</v>
      </c>
      <c r="D69" s="51">
        <v>0</v>
      </c>
      <c r="E69" s="51">
        <v>1.65</v>
      </c>
      <c r="F69" s="51">
        <v>0</v>
      </c>
      <c r="G69" s="51">
        <v>0</v>
      </c>
      <c r="H69" s="51">
        <v>5</v>
      </c>
      <c r="I69" s="52">
        <f>AJ69</f>
        <v>0</v>
      </c>
      <c r="J69" s="53">
        <f>AK69</f>
        <v>0</v>
      </c>
      <c r="K69" s="52">
        <f>AL69</f>
        <v>0</v>
      </c>
      <c r="L69" s="54">
        <v>3.77</v>
      </c>
      <c r="M69" s="55">
        <f>SUM(B69:L69)</f>
        <v>25.22</v>
      </c>
      <c r="N69" s="56">
        <v>61</v>
      </c>
      <c r="O69" s="92"/>
      <c r="P69"/>
      <c r="Q69" s="2"/>
      <c r="R69" s="58"/>
      <c r="S69" s="91"/>
      <c r="T69" s="60"/>
      <c r="U69" s="61">
        <v>-35</v>
      </c>
      <c r="V69" s="62" t="e">
        <f>U69*#REF!</f>
        <v>#REF!</v>
      </c>
      <c r="W69" s="61">
        <v>-35</v>
      </c>
      <c r="X69" s="63" t="e">
        <f>W69*#REF!</f>
        <v>#REF!</v>
      </c>
      <c r="Y69" s="61">
        <v>-35</v>
      </c>
      <c r="Z69" s="63" t="e">
        <f>Y69*#REF!</f>
        <v>#REF!</v>
      </c>
      <c r="AA69" s="61">
        <v>-35</v>
      </c>
      <c r="AB69" s="63" t="e">
        <f>AA69*#REF!</f>
        <v>#REF!</v>
      </c>
      <c r="AC69" s="61">
        <v>-35</v>
      </c>
      <c r="AD69" s="63" t="e">
        <f>AC69*#REF!</f>
        <v>#REF!</v>
      </c>
      <c r="AE69" s="61">
        <v>-35</v>
      </c>
      <c r="AF69" s="63" t="e">
        <f>AE69*#REF!</f>
        <v>#REF!</v>
      </c>
      <c r="AG69" s="64" t="e">
        <f t="shared" si="1"/>
        <v>#REF!</v>
      </c>
      <c r="AH69" s="61">
        <v>-35</v>
      </c>
      <c r="AI69" s="65" t="e">
        <f>AH69*#REF!</f>
        <v>#REF!</v>
      </c>
      <c r="AJ69" s="66">
        <v>0</v>
      </c>
      <c r="AK69" s="67">
        <v>0</v>
      </c>
      <c r="AL69" s="68">
        <v>0</v>
      </c>
      <c r="AM69" s="69">
        <v>0</v>
      </c>
      <c r="AN69" s="70"/>
      <c r="AO69" s="71">
        <f t="shared" si="2"/>
        <v>10.725</v>
      </c>
      <c r="AP69" s="72">
        <f t="shared" si="3"/>
        <v>7.5075000000000003</v>
      </c>
      <c r="AQ69" s="73">
        <f t="shared" si="4"/>
        <v>5.8987499999999997</v>
      </c>
      <c r="AR69" s="74" t="e">
        <f>(M69-L69)/100*#REF!+AQ69</f>
        <v>#REF!</v>
      </c>
      <c r="AS69" s="75">
        <f t="shared" si="0"/>
        <v>5.0407500000000001</v>
      </c>
      <c r="AT69" s="76" t="e">
        <f>(M69-L69)/100*#REF!+AS69</f>
        <v>#REF!</v>
      </c>
      <c r="AU69" s="77">
        <f t="shared" si="5"/>
        <v>4.3972499999999997</v>
      </c>
      <c r="AV69" s="77" t="e">
        <f>(M69-L69)/100*#REF!+AU69</f>
        <v>#REF!</v>
      </c>
      <c r="AW69" s="78">
        <f t="shared" si="6"/>
        <v>3.5177999999999998</v>
      </c>
      <c r="AX69" s="78" t="e">
        <f>(M69-L69)/100*#REF!+AW69</f>
        <v>#REF!</v>
      </c>
      <c r="AY69" s="79">
        <f t="shared" si="7"/>
        <v>2.145</v>
      </c>
      <c r="AZ69" s="80">
        <f t="shared" si="8"/>
        <v>1.0725</v>
      </c>
      <c r="BA69" s="81">
        <f t="shared" si="9"/>
        <v>0.64349999999999996</v>
      </c>
      <c r="BB69" s="82" t="e">
        <f>(M69-L69)/100*#REF!</f>
        <v>#REF!</v>
      </c>
      <c r="BC69" s="83">
        <f t="shared" si="10"/>
        <v>0.42899999999999999</v>
      </c>
      <c r="BD69" s="84">
        <f t="shared" si="11"/>
        <v>0.2145</v>
      </c>
      <c r="BE69" s="85">
        <f t="shared" si="12"/>
        <v>0.2145</v>
      </c>
      <c r="BF69" s="86">
        <f t="shared" si="13"/>
        <v>0.42899999999999999</v>
      </c>
      <c r="BG69" s="87">
        <f t="shared" si="14"/>
        <v>0.64349999999999996</v>
      </c>
      <c r="BH69" s="88"/>
    </row>
    <row r="70" spans="1:60" s="89" customFormat="1" ht="25.15" customHeight="1" x14ac:dyDescent="0.25">
      <c r="A70" s="50" t="s">
        <v>130</v>
      </c>
      <c r="B70" s="51">
        <v>14</v>
      </c>
      <c r="C70" s="51">
        <v>0</v>
      </c>
      <c r="D70" s="51">
        <v>0</v>
      </c>
      <c r="E70" s="51">
        <v>0</v>
      </c>
      <c r="F70" s="51">
        <v>0</v>
      </c>
      <c r="G70" s="51">
        <v>0</v>
      </c>
      <c r="H70" s="51">
        <v>6</v>
      </c>
      <c r="I70" s="52">
        <f>AJ70</f>
        <v>0</v>
      </c>
      <c r="J70" s="53">
        <f>AK70</f>
        <v>0</v>
      </c>
      <c r="K70" s="52">
        <f>AL70</f>
        <v>0</v>
      </c>
      <c r="L70" s="54">
        <v>4.96</v>
      </c>
      <c r="M70" s="55">
        <f>SUM(B70:L70)</f>
        <v>24.96</v>
      </c>
      <c r="N70" s="56">
        <v>62</v>
      </c>
      <c r="O70" s="92"/>
      <c r="P70"/>
      <c r="Q70" s="2"/>
      <c r="R70" s="58"/>
      <c r="S70" s="91"/>
      <c r="T70" s="60"/>
      <c r="U70" s="61">
        <v>-34</v>
      </c>
      <c r="V70" s="62" t="e">
        <f>U70*#REF!</f>
        <v>#REF!</v>
      </c>
      <c r="W70" s="61">
        <v>-34</v>
      </c>
      <c r="X70" s="63" t="e">
        <f>W70*#REF!</f>
        <v>#REF!</v>
      </c>
      <c r="Y70" s="61">
        <v>-34</v>
      </c>
      <c r="Z70" s="63" t="e">
        <f>Y70*#REF!</f>
        <v>#REF!</v>
      </c>
      <c r="AA70" s="61">
        <v>-34</v>
      </c>
      <c r="AB70" s="63" t="e">
        <f>AA70*#REF!</f>
        <v>#REF!</v>
      </c>
      <c r="AC70" s="61">
        <v>-34</v>
      </c>
      <c r="AD70" s="63" t="e">
        <f>AC70*#REF!</f>
        <v>#REF!</v>
      </c>
      <c r="AE70" s="61">
        <v>-34</v>
      </c>
      <c r="AF70" s="63" t="e">
        <f>AE70*#REF!</f>
        <v>#REF!</v>
      </c>
      <c r="AG70" s="64" t="e">
        <f t="shared" si="1"/>
        <v>#REF!</v>
      </c>
      <c r="AH70" s="61">
        <v>-34</v>
      </c>
      <c r="AI70" s="65" t="e">
        <f>AH70*#REF!</f>
        <v>#REF!</v>
      </c>
      <c r="AJ70" s="66">
        <v>0</v>
      </c>
      <c r="AK70" s="67">
        <v>0</v>
      </c>
      <c r="AL70" s="68">
        <v>0</v>
      </c>
      <c r="AM70" s="69">
        <v>0</v>
      </c>
      <c r="AN70" s="70"/>
      <c r="AO70" s="71">
        <f t="shared" si="2"/>
        <v>10</v>
      </c>
      <c r="AP70" s="72">
        <f t="shared" si="3"/>
        <v>7</v>
      </c>
      <c r="AQ70" s="73">
        <f t="shared" si="4"/>
        <v>5.5</v>
      </c>
      <c r="AR70" s="74" t="e">
        <f>(M70-L70)/100*#REF!+AQ70</f>
        <v>#REF!</v>
      </c>
      <c r="AS70" s="75">
        <f t="shared" si="0"/>
        <v>4.7</v>
      </c>
      <c r="AT70" s="76" t="e">
        <f>(M70-L70)/100*#REF!+AS70</f>
        <v>#REF!</v>
      </c>
      <c r="AU70" s="77">
        <f t="shared" si="5"/>
        <v>4.1000000000000005</v>
      </c>
      <c r="AV70" s="77" t="e">
        <f>(M70-L70)/100*#REF!+AU70</f>
        <v>#REF!</v>
      </c>
      <c r="AW70" s="78">
        <f t="shared" si="6"/>
        <v>3.28</v>
      </c>
      <c r="AX70" s="78" t="e">
        <f>(M70-L70)/100*#REF!+AW70</f>
        <v>#REF!</v>
      </c>
      <c r="AY70" s="79">
        <f t="shared" si="7"/>
        <v>2</v>
      </c>
      <c r="AZ70" s="80">
        <f t="shared" si="8"/>
        <v>1</v>
      </c>
      <c r="BA70" s="81">
        <f t="shared" si="9"/>
        <v>0.60000000000000009</v>
      </c>
      <c r="BB70" s="82" t="e">
        <f>(M70-L70)/100*#REF!</f>
        <v>#REF!</v>
      </c>
      <c r="BC70" s="83">
        <f t="shared" si="10"/>
        <v>0.4</v>
      </c>
      <c r="BD70" s="84">
        <f t="shared" si="11"/>
        <v>0.2</v>
      </c>
      <c r="BE70" s="85">
        <f t="shared" si="12"/>
        <v>0.2</v>
      </c>
      <c r="BF70" s="86">
        <f t="shared" si="13"/>
        <v>0.4</v>
      </c>
      <c r="BG70" s="87">
        <f t="shared" si="14"/>
        <v>0.60000000000000009</v>
      </c>
      <c r="BH70" s="88"/>
    </row>
    <row r="71" spans="1:60" s="89" customFormat="1" ht="25.15" customHeight="1" x14ac:dyDescent="0.25">
      <c r="A71" s="50" t="s">
        <v>131</v>
      </c>
      <c r="B71" s="51">
        <v>7.6</v>
      </c>
      <c r="C71" s="51">
        <v>4.5</v>
      </c>
      <c r="D71" s="51">
        <v>0.6</v>
      </c>
      <c r="E71" s="51">
        <v>4.95</v>
      </c>
      <c r="F71" s="51">
        <v>0</v>
      </c>
      <c r="G71" s="51">
        <v>0</v>
      </c>
      <c r="H71" s="51">
        <v>2.7</v>
      </c>
      <c r="I71" s="52">
        <v>0</v>
      </c>
      <c r="J71" s="53">
        <v>0</v>
      </c>
      <c r="K71" s="52">
        <v>0</v>
      </c>
      <c r="L71" s="54">
        <v>4.07</v>
      </c>
      <c r="M71" s="55">
        <v>24.42</v>
      </c>
      <c r="N71" s="56">
        <v>63</v>
      </c>
      <c r="O71" s="92"/>
      <c r="P71"/>
      <c r="Q71" s="2"/>
      <c r="R71" s="58"/>
      <c r="S71" s="91"/>
      <c r="T71" s="60"/>
      <c r="U71" s="61">
        <v>-33</v>
      </c>
      <c r="V71" s="62" t="e">
        <f>U71*#REF!</f>
        <v>#REF!</v>
      </c>
      <c r="W71" s="61">
        <v>-33</v>
      </c>
      <c r="X71" s="63" t="e">
        <f>W71*#REF!</f>
        <v>#REF!</v>
      </c>
      <c r="Y71" s="61">
        <v>-33</v>
      </c>
      <c r="Z71" s="63" t="e">
        <f>Y71*#REF!</f>
        <v>#REF!</v>
      </c>
      <c r="AA71" s="61">
        <v>-33</v>
      </c>
      <c r="AB71" s="63" t="e">
        <f>AA71*#REF!</f>
        <v>#REF!</v>
      </c>
      <c r="AC71" s="61">
        <v>-33</v>
      </c>
      <c r="AD71" s="63" t="e">
        <f>AC71*#REF!</f>
        <v>#REF!</v>
      </c>
      <c r="AE71" s="61">
        <v>-33</v>
      </c>
      <c r="AF71" s="63" t="e">
        <f>AE71*#REF!</f>
        <v>#REF!</v>
      </c>
      <c r="AG71" s="64" t="e">
        <f t="shared" si="1"/>
        <v>#REF!</v>
      </c>
      <c r="AH71" s="61">
        <v>-33</v>
      </c>
      <c r="AI71" s="65" t="e">
        <f>AH71*#REF!</f>
        <v>#REF!</v>
      </c>
      <c r="AJ71" s="66">
        <v>0</v>
      </c>
      <c r="AK71" s="67">
        <v>0</v>
      </c>
      <c r="AL71" s="68">
        <v>0</v>
      </c>
      <c r="AM71" s="69">
        <v>0</v>
      </c>
      <c r="AN71" s="70"/>
      <c r="AO71" s="71">
        <f t="shared" si="2"/>
        <v>10.175000000000001</v>
      </c>
      <c r="AP71" s="72">
        <f t="shared" si="3"/>
        <v>7.1225000000000005</v>
      </c>
      <c r="AQ71" s="73">
        <f t="shared" si="4"/>
        <v>5.5962500000000004</v>
      </c>
      <c r="AR71" s="74" t="e">
        <f>(M71-L71)/100*#REF!+AQ71</f>
        <v>#REF!</v>
      </c>
      <c r="AS71" s="75">
        <f t="shared" si="0"/>
        <v>4.7822500000000003</v>
      </c>
      <c r="AT71" s="76" t="e">
        <f>(M71-L71)/100*#REF!+AS71</f>
        <v>#REF!</v>
      </c>
      <c r="AU71" s="77">
        <f t="shared" si="5"/>
        <v>4.1717500000000003</v>
      </c>
      <c r="AV71" s="77" t="e">
        <f>(M71-L71)/100*#REF!+AU71</f>
        <v>#REF!</v>
      </c>
      <c r="AW71" s="78">
        <f t="shared" si="6"/>
        <v>3.3374000000000001</v>
      </c>
      <c r="AX71" s="78" t="e">
        <f>(M71-L71)/100*#REF!+AW71</f>
        <v>#REF!</v>
      </c>
      <c r="AY71" s="79">
        <f t="shared" si="7"/>
        <v>2.0350000000000001</v>
      </c>
      <c r="AZ71" s="80">
        <f t="shared" si="8"/>
        <v>1.0175000000000001</v>
      </c>
      <c r="BA71" s="81">
        <f t="shared" si="9"/>
        <v>0.61050000000000004</v>
      </c>
      <c r="BB71" s="82" t="e">
        <f>(M71-L71)/100*#REF!</f>
        <v>#REF!</v>
      </c>
      <c r="BC71" s="83">
        <f t="shared" si="10"/>
        <v>0.40700000000000003</v>
      </c>
      <c r="BD71" s="84">
        <f t="shared" si="11"/>
        <v>0.20350000000000001</v>
      </c>
      <c r="BE71" s="85">
        <f t="shared" si="12"/>
        <v>0.20350000000000001</v>
      </c>
      <c r="BF71" s="86">
        <f t="shared" si="13"/>
        <v>0.40700000000000003</v>
      </c>
      <c r="BG71" s="87">
        <f t="shared" si="14"/>
        <v>0.61050000000000004</v>
      </c>
      <c r="BH71" s="88"/>
    </row>
    <row r="72" spans="1:60" s="89" customFormat="1" ht="25.15" customHeight="1" x14ac:dyDescent="0.25">
      <c r="A72" s="50" t="s">
        <v>132</v>
      </c>
      <c r="B72" s="51">
        <v>22</v>
      </c>
      <c r="C72" s="51">
        <v>0</v>
      </c>
      <c r="D72" s="51">
        <v>0</v>
      </c>
      <c r="E72" s="51">
        <v>0</v>
      </c>
      <c r="F72" s="51">
        <v>0</v>
      </c>
      <c r="G72" s="51">
        <v>0</v>
      </c>
      <c r="H72" s="51">
        <v>1.4</v>
      </c>
      <c r="I72" s="52">
        <f>AJ72</f>
        <v>0</v>
      </c>
      <c r="J72" s="53">
        <f>AK72</f>
        <v>0</v>
      </c>
      <c r="K72" s="52">
        <f>AL72</f>
        <v>0</v>
      </c>
      <c r="L72" s="54">
        <f>AM72</f>
        <v>0</v>
      </c>
      <c r="M72" s="55">
        <f>SUM(B72:L72)</f>
        <v>23.4</v>
      </c>
      <c r="N72" s="56">
        <v>64</v>
      </c>
      <c r="O72" s="92"/>
      <c r="P72"/>
      <c r="Q72" s="2"/>
      <c r="R72" s="58"/>
      <c r="S72" s="91"/>
      <c r="T72" s="60"/>
      <c r="U72" s="61"/>
      <c r="V72" s="62"/>
      <c r="W72" s="61"/>
      <c r="X72" s="63"/>
      <c r="Y72" s="61"/>
      <c r="Z72" s="63"/>
      <c r="AA72" s="61"/>
      <c r="AB72" s="63"/>
      <c r="AC72" s="61"/>
      <c r="AD72" s="63"/>
      <c r="AE72" s="61"/>
      <c r="AF72" s="63"/>
      <c r="AG72" s="64"/>
      <c r="AH72" s="61"/>
      <c r="AI72" s="65"/>
      <c r="AJ72" s="66"/>
      <c r="AK72" s="67"/>
      <c r="AL72" s="68"/>
      <c r="AM72" s="69"/>
      <c r="AN72" s="70"/>
      <c r="AO72" s="71"/>
      <c r="AP72" s="72"/>
      <c r="AQ72" s="73"/>
      <c r="AR72" s="74"/>
      <c r="AS72" s="75"/>
      <c r="AT72" s="76"/>
      <c r="AU72" s="77"/>
      <c r="AV72" s="77"/>
      <c r="AW72" s="78"/>
      <c r="AX72" s="78"/>
      <c r="AY72" s="79"/>
      <c r="AZ72" s="80"/>
      <c r="BA72" s="81"/>
      <c r="BB72" s="82"/>
      <c r="BC72" s="83"/>
      <c r="BD72" s="84"/>
      <c r="BE72" s="85"/>
      <c r="BF72" s="86"/>
      <c r="BG72" s="87"/>
      <c r="BH72" s="88"/>
    </row>
    <row r="73" spans="1:60" s="89" customFormat="1" ht="25.15" customHeight="1" x14ac:dyDescent="0.25">
      <c r="A73" s="50" t="s">
        <v>133</v>
      </c>
      <c r="B73" s="51">
        <v>12.4</v>
      </c>
      <c r="C73" s="51">
        <v>0.6</v>
      </c>
      <c r="D73" s="51">
        <v>0</v>
      </c>
      <c r="E73" s="51">
        <v>3.15</v>
      </c>
      <c r="F73" s="51">
        <v>0</v>
      </c>
      <c r="G73" s="51">
        <v>0</v>
      </c>
      <c r="H73" s="51">
        <v>3.6</v>
      </c>
      <c r="I73" s="52">
        <f>AJ73</f>
        <v>0</v>
      </c>
      <c r="J73" s="53">
        <f>AK73</f>
        <v>0</v>
      </c>
      <c r="K73" s="52">
        <f>AL73</f>
        <v>0</v>
      </c>
      <c r="L73" s="54">
        <v>3.59</v>
      </c>
      <c r="M73" s="55">
        <f>SUM(B73:L73)</f>
        <v>23.34</v>
      </c>
      <c r="N73" s="56">
        <v>65</v>
      </c>
      <c r="O73" s="92"/>
      <c r="P73"/>
      <c r="Q73" s="2"/>
      <c r="R73" s="58"/>
      <c r="S73" s="91"/>
      <c r="T73" s="60"/>
      <c r="U73" s="61">
        <v>-32</v>
      </c>
      <c r="V73" s="62" t="e">
        <f>U73*#REF!</f>
        <v>#REF!</v>
      </c>
      <c r="W73" s="61">
        <v>-32</v>
      </c>
      <c r="X73" s="63" t="e">
        <f>W73*#REF!</f>
        <v>#REF!</v>
      </c>
      <c r="Y73" s="61">
        <v>-32</v>
      </c>
      <c r="Z73" s="63" t="e">
        <f>Y73*#REF!</f>
        <v>#REF!</v>
      </c>
      <c r="AA73" s="61">
        <v>-32</v>
      </c>
      <c r="AB73" s="63" t="e">
        <f>AA73*#REF!</f>
        <v>#REF!</v>
      </c>
      <c r="AC73" s="61">
        <v>-32</v>
      </c>
      <c r="AD73" s="63" t="e">
        <f>AC73*#REF!</f>
        <v>#REF!</v>
      </c>
      <c r="AE73" s="61">
        <v>-32</v>
      </c>
      <c r="AF73" s="63" t="e">
        <f>AE73*#REF!</f>
        <v>#REF!</v>
      </c>
      <c r="AG73" s="64" t="e">
        <f t="shared" si="1"/>
        <v>#REF!</v>
      </c>
      <c r="AH73" s="61">
        <v>-32</v>
      </c>
      <c r="AI73" s="65" t="e">
        <f>AH73*#REF!</f>
        <v>#REF!</v>
      </c>
      <c r="AJ73" s="66">
        <v>0</v>
      </c>
      <c r="AK73" s="67">
        <v>0</v>
      </c>
      <c r="AL73" s="68">
        <v>0</v>
      </c>
      <c r="AM73" s="69">
        <v>0</v>
      </c>
      <c r="AN73" s="70"/>
      <c r="AO73" s="71">
        <f t="shared" si="2"/>
        <v>9.875</v>
      </c>
      <c r="AP73" s="72">
        <f t="shared" si="3"/>
        <v>6.9125000000000005</v>
      </c>
      <c r="AQ73" s="73">
        <f t="shared" si="4"/>
        <v>5.4312500000000004</v>
      </c>
      <c r="AR73" s="74" t="e">
        <f>(M73-L73)/100*#REF!+AQ73</f>
        <v>#REF!</v>
      </c>
      <c r="AS73" s="75">
        <f t="shared" ref="AS73:AS115" si="278">(M73-L73)/100*23.5</f>
        <v>4.6412500000000003</v>
      </c>
      <c r="AT73" s="76" t="e">
        <f>(M73-L73)/100*#REF!+AS73</f>
        <v>#REF!</v>
      </c>
      <c r="AU73" s="77">
        <f t="shared" si="5"/>
        <v>4.0487500000000001</v>
      </c>
      <c r="AV73" s="77" t="e">
        <f>(M73-L73)/100*#REF!+AU73</f>
        <v>#REF!</v>
      </c>
      <c r="AW73" s="78">
        <f t="shared" si="6"/>
        <v>3.2389999999999999</v>
      </c>
      <c r="AX73" s="78" t="e">
        <f>(M73-L73)/100*#REF!+AW73</f>
        <v>#REF!</v>
      </c>
      <c r="AY73" s="79">
        <f t="shared" si="7"/>
        <v>1.9750000000000001</v>
      </c>
      <c r="AZ73" s="80">
        <f t="shared" si="8"/>
        <v>0.98750000000000004</v>
      </c>
      <c r="BA73" s="81">
        <f t="shared" si="9"/>
        <v>0.59250000000000003</v>
      </c>
      <c r="BB73" s="82" t="e">
        <f>(M73-L73)/100*#REF!</f>
        <v>#REF!</v>
      </c>
      <c r="BC73" s="83">
        <f t="shared" si="10"/>
        <v>0.39500000000000002</v>
      </c>
      <c r="BD73" s="84">
        <f t="shared" si="11"/>
        <v>0.19750000000000001</v>
      </c>
      <c r="BE73" s="85">
        <f t="shared" si="12"/>
        <v>0.19750000000000001</v>
      </c>
      <c r="BF73" s="86">
        <f t="shared" si="13"/>
        <v>0.39500000000000002</v>
      </c>
      <c r="BG73" s="87">
        <f t="shared" si="14"/>
        <v>0.59250000000000003</v>
      </c>
      <c r="BH73" s="88"/>
    </row>
    <row r="74" spans="1:60" s="89" customFormat="1" ht="25.15" customHeight="1" x14ac:dyDescent="0.25">
      <c r="A74" s="50" t="s">
        <v>134</v>
      </c>
      <c r="B74" s="51">
        <v>16.8</v>
      </c>
      <c r="C74" s="51">
        <v>0</v>
      </c>
      <c r="D74" s="51">
        <v>0</v>
      </c>
      <c r="E74" s="51">
        <v>3</v>
      </c>
      <c r="F74" s="51">
        <v>0</v>
      </c>
      <c r="G74" s="51">
        <v>0</v>
      </c>
      <c r="H74" s="51">
        <v>3.3</v>
      </c>
      <c r="I74" s="52">
        <f>AJ74</f>
        <v>0</v>
      </c>
      <c r="J74" s="53">
        <f>AK74</f>
        <v>0</v>
      </c>
      <c r="K74" s="52">
        <f>AL74</f>
        <v>0</v>
      </c>
      <c r="L74" s="54">
        <f>AM74</f>
        <v>0</v>
      </c>
      <c r="M74" s="55">
        <f>SUM(B74:L74)</f>
        <v>23.1</v>
      </c>
      <c r="N74" s="56">
        <v>66</v>
      </c>
      <c r="O74" s="92"/>
      <c r="P74"/>
      <c r="Q74" s="2"/>
      <c r="R74" s="58"/>
      <c r="S74" s="91"/>
      <c r="T74" s="60"/>
      <c r="U74" s="61">
        <v>-31</v>
      </c>
      <c r="V74" s="62" t="e">
        <f>U74*#REF!</f>
        <v>#REF!</v>
      </c>
      <c r="W74" s="61">
        <v>-31</v>
      </c>
      <c r="X74" s="63" t="e">
        <f>W74*#REF!</f>
        <v>#REF!</v>
      </c>
      <c r="Y74" s="61">
        <v>-31</v>
      </c>
      <c r="Z74" s="63" t="e">
        <f>Y74*#REF!</f>
        <v>#REF!</v>
      </c>
      <c r="AA74" s="61">
        <v>-31</v>
      </c>
      <c r="AB74" s="63" t="e">
        <f>AA74*#REF!</f>
        <v>#REF!</v>
      </c>
      <c r="AC74" s="61">
        <v>-31</v>
      </c>
      <c r="AD74" s="63" t="e">
        <f>AC74*#REF!</f>
        <v>#REF!</v>
      </c>
      <c r="AE74" s="61">
        <v>-31</v>
      </c>
      <c r="AF74" s="63" t="e">
        <f>AE74*#REF!</f>
        <v>#REF!</v>
      </c>
      <c r="AG74" s="64" t="e">
        <f t="shared" ref="AG74:AG115" si="279">V74+X74+Z74+AB74+AD74+AF74</f>
        <v>#REF!</v>
      </c>
      <c r="AH74" s="61">
        <v>-31</v>
      </c>
      <c r="AI74" s="65" t="e">
        <f>AH74*#REF!</f>
        <v>#REF!</v>
      </c>
      <c r="AJ74" s="66">
        <v>0</v>
      </c>
      <c r="AK74" s="67">
        <v>0</v>
      </c>
      <c r="AL74" s="68">
        <v>0</v>
      </c>
      <c r="AM74" s="69">
        <v>0</v>
      </c>
      <c r="AN74" s="70"/>
      <c r="AO74" s="71">
        <f t="shared" ref="AO74:AO115" si="280">(M74-L74)/100*50</f>
        <v>11.55</v>
      </c>
      <c r="AP74" s="72">
        <f t="shared" ref="AP74:AP115" si="281">(M74-L74)/100*35</f>
        <v>8.0850000000000009</v>
      </c>
      <c r="AQ74" s="73">
        <f t="shared" ref="AQ74:AQ115" si="282">(M74-L74)/100*27.5</f>
        <v>6.3525</v>
      </c>
      <c r="AR74" s="74" t="e">
        <f>(M74-L74)/100*#REF!+AQ74</f>
        <v>#REF!</v>
      </c>
      <c r="AS74" s="75">
        <f t="shared" si="278"/>
        <v>5.4285000000000005</v>
      </c>
      <c r="AT74" s="76" t="e">
        <f>(M74-L74)/100*#REF!+AS74</f>
        <v>#REF!</v>
      </c>
      <c r="AU74" s="77">
        <f t="shared" ref="AU74:AU115" si="283">(M74-L74)/100*20.5</f>
        <v>4.7355</v>
      </c>
      <c r="AV74" s="77" t="e">
        <f>(M74-L74)/100*#REF!+AU74</f>
        <v>#REF!</v>
      </c>
      <c r="AW74" s="78">
        <f t="shared" ref="AW74:AW115" si="284">(M74-L74)/100*16.4</f>
        <v>3.7883999999999998</v>
      </c>
      <c r="AX74" s="78" t="e">
        <f>(M74-L74)/100*#REF!+AW74</f>
        <v>#REF!</v>
      </c>
      <c r="AY74" s="79">
        <f t="shared" ref="AY74:AY115" si="285">(M74-L74)/100*10</f>
        <v>2.31</v>
      </c>
      <c r="AZ74" s="80">
        <f t="shared" ref="AZ74:AZ115" si="286">(M74-L74)/100*5</f>
        <v>1.155</v>
      </c>
      <c r="BA74" s="81">
        <f t="shared" ref="BA74:BA115" si="287">(M74-L74)/100*3</f>
        <v>0.69300000000000006</v>
      </c>
      <c r="BB74" s="82" t="e">
        <f>(M74-L74)/100*#REF!</f>
        <v>#REF!</v>
      </c>
      <c r="BC74" s="83">
        <f t="shared" ref="BC74:BC115" si="288">(M74-L74)/100*2</f>
        <v>0.46200000000000002</v>
      </c>
      <c r="BD74" s="84">
        <f t="shared" ref="BD74:BD115" si="289">(M74-L74)/100*1</f>
        <v>0.23100000000000001</v>
      </c>
      <c r="BE74" s="85">
        <f t="shared" ref="BE74:BE115" si="290">(M74-L74)/100*1</f>
        <v>0.23100000000000001</v>
      </c>
      <c r="BF74" s="86">
        <f t="shared" ref="BF74:BF115" si="291">(M74-L74)/100*2</f>
        <v>0.46200000000000002</v>
      </c>
      <c r="BG74" s="87">
        <f t="shared" ref="BG74:BG115" si="292">(M74-L74)/100*3</f>
        <v>0.69300000000000006</v>
      </c>
      <c r="BH74" s="88"/>
    </row>
    <row r="75" spans="1:60" s="89" customFormat="1" ht="25.15" customHeight="1" x14ac:dyDescent="0.25">
      <c r="A75" s="50" t="s">
        <v>135</v>
      </c>
      <c r="B75" s="51">
        <v>12.8</v>
      </c>
      <c r="C75" s="51">
        <v>0</v>
      </c>
      <c r="D75" s="51">
        <v>0</v>
      </c>
      <c r="E75" s="51">
        <v>0</v>
      </c>
      <c r="F75" s="51">
        <v>0</v>
      </c>
      <c r="G75" s="51">
        <v>0</v>
      </c>
      <c r="H75" s="51">
        <v>6</v>
      </c>
      <c r="I75" s="52">
        <f>AJ75</f>
        <v>0</v>
      </c>
      <c r="J75" s="53">
        <f>AK75</f>
        <v>0</v>
      </c>
      <c r="K75" s="52">
        <f>AL75</f>
        <v>0</v>
      </c>
      <c r="L75" s="54">
        <v>4.26</v>
      </c>
      <c r="M75" s="55">
        <f>SUM(B75:L75)</f>
        <v>23.060000000000002</v>
      </c>
      <c r="N75" s="56">
        <v>67</v>
      </c>
      <c r="O75" s="92"/>
      <c r="P75"/>
      <c r="Q75" s="2"/>
      <c r="R75" s="58"/>
      <c r="S75" s="91"/>
      <c r="T75" s="60"/>
      <c r="U75" s="61">
        <v>-30</v>
      </c>
      <c r="V75" s="62" t="e">
        <f>U75*#REF!</f>
        <v>#REF!</v>
      </c>
      <c r="W75" s="61">
        <v>-30</v>
      </c>
      <c r="X75" s="63" t="e">
        <f>W75*#REF!</f>
        <v>#REF!</v>
      </c>
      <c r="Y75" s="61">
        <v>-30</v>
      </c>
      <c r="Z75" s="63" t="e">
        <f>Y75*#REF!</f>
        <v>#REF!</v>
      </c>
      <c r="AA75" s="61">
        <v>-30</v>
      </c>
      <c r="AB75" s="63" t="e">
        <f>AA75*#REF!</f>
        <v>#REF!</v>
      </c>
      <c r="AC75" s="61">
        <v>-30</v>
      </c>
      <c r="AD75" s="63" t="e">
        <f>AC75*#REF!</f>
        <v>#REF!</v>
      </c>
      <c r="AE75" s="61">
        <v>-30</v>
      </c>
      <c r="AF75" s="63" t="e">
        <f>AE75*#REF!</f>
        <v>#REF!</v>
      </c>
      <c r="AG75" s="64" t="e">
        <f t="shared" si="279"/>
        <v>#REF!</v>
      </c>
      <c r="AH75" s="61">
        <v>-30</v>
      </c>
      <c r="AI75" s="65" t="e">
        <f>AH75*#REF!</f>
        <v>#REF!</v>
      </c>
      <c r="AJ75" s="66">
        <v>0</v>
      </c>
      <c r="AK75" s="67">
        <v>0</v>
      </c>
      <c r="AL75" s="68">
        <v>0</v>
      </c>
      <c r="AM75" s="69">
        <v>0</v>
      </c>
      <c r="AN75" s="70"/>
      <c r="AO75" s="71">
        <f t="shared" si="280"/>
        <v>9.4000000000000021</v>
      </c>
      <c r="AP75" s="72">
        <f t="shared" si="281"/>
        <v>6.5800000000000018</v>
      </c>
      <c r="AQ75" s="73">
        <f t="shared" si="282"/>
        <v>5.1700000000000017</v>
      </c>
      <c r="AR75" s="74" t="e">
        <f>(M75-L75)/100*#REF!+AQ75</f>
        <v>#REF!</v>
      </c>
      <c r="AS75" s="75">
        <f t="shared" si="278"/>
        <v>4.418000000000001</v>
      </c>
      <c r="AT75" s="76" t="e">
        <f>(M75-L75)/100*#REF!+AS75</f>
        <v>#REF!</v>
      </c>
      <c r="AU75" s="77">
        <f t="shared" si="283"/>
        <v>3.854000000000001</v>
      </c>
      <c r="AV75" s="77" t="e">
        <f>(M75-L75)/100*#REF!+AU75</f>
        <v>#REF!</v>
      </c>
      <c r="AW75" s="78">
        <f t="shared" si="284"/>
        <v>3.0832000000000006</v>
      </c>
      <c r="AX75" s="78" t="e">
        <f>(M75-L75)/100*#REF!+AW75</f>
        <v>#REF!</v>
      </c>
      <c r="AY75" s="79">
        <f t="shared" si="285"/>
        <v>1.8800000000000006</v>
      </c>
      <c r="AZ75" s="80">
        <f t="shared" si="286"/>
        <v>0.94000000000000028</v>
      </c>
      <c r="BA75" s="81">
        <f t="shared" si="287"/>
        <v>0.56400000000000017</v>
      </c>
      <c r="BB75" s="82" t="e">
        <f>(M75-L75)/100*#REF!</f>
        <v>#REF!</v>
      </c>
      <c r="BC75" s="83">
        <f t="shared" si="288"/>
        <v>0.37600000000000011</v>
      </c>
      <c r="BD75" s="84">
        <f t="shared" si="289"/>
        <v>0.18800000000000006</v>
      </c>
      <c r="BE75" s="85">
        <f t="shared" si="290"/>
        <v>0.18800000000000006</v>
      </c>
      <c r="BF75" s="86">
        <f t="shared" si="291"/>
        <v>0.37600000000000011</v>
      </c>
      <c r="BG75" s="87">
        <f t="shared" si="292"/>
        <v>0.56400000000000017</v>
      </c>
      <c r="BH75" s="88"/>
    </row>
    <row r="76" spans="1:60" s="89" customFormat="1" ht="25.15" customHeight="1" x14ac:dyDescent="0.25">
      <c r="A76" s="50" t="s">
        <v>136</v>
      </c>
      <c r="B76" s="51">
        <v>16</v>
      </c>
      <c r="C76" s="51">
        <v>0</v>
      </c>
      <c r="D76" s="51">
        <v>0</v>
      </c>
      <c r="E76" s="51">
        <v>0</v>
      </c>
      <c r="F76" s="51">
        <v>0</v>
      </c>
      <c r="G76" s="51">
        <v>3.6</v>
      </c>
      <c r="H76" s="51">
        <v>3.4</v>
      </c>
      <c r="I76" s="52">
        <f>AJ76</f>
        <v>0</v>
      </c>
      <c r="J76" s="53">
        <f>AK76</f>
        <v>0</v>
      </c>
      <c r="K76" s="52">
        <f>AL76</f>
        <v>0</v>
      </c>
      <c r="L76" s="54">
        <f>AM76</f>
        <v>0</v>
      </c>
      <c r="M76" s="55">
        <f>SUM(B76:L76)</f>
        <v>23</v>
      </c>
      <c r="N76" s="56">
        <v>68</v>
      </c>
      <c r="O76" s="92"/>
      <c r="P76"/>
      <c r="Q76" s="2"/>
      <c r="R76" s="58"/>
      <c r="S76" s="91"/>
      <c r="T76" s="60"/>
      <c r="U76" s="61">
        <v>-29</v>
      </c>
      <c r="V76" s="62" t="e">
        <f>U76*#REF!</f>
        <v>#REF!</v>
      </c>
      <c r="W76" s="61">
        <v>-29</v>
      </c>
      <c r="X76" s="63" t="e">
        <f>W76*#REF!</f>
        <v>#REF!</v>
      </c>
      <c r="Y76" s="61">
        <v>-29</v>
      </c>
      <c r="Z76" s="63" t="e">
        <f>Y76*#REF!</f>
        <v>#REF!</v>
      </c>
      <c r="AA76" s="61">
        <v>-29</v>
      </c>
      <c r="AB76" s="63" t="e">
        <f>AA76*#REF!</f>
        <v>#REF!</v>
      </c>
      <c r="AC76" s="61">
        <v>-29</v>
      </c>
      <c r="AD76" s="63" t="e">
        <f>AC76*#REF!</f>
        <v>#REF!</v>
      </c>
      <c r="AE76" s="61">
        <v>-29</v>
      </c>
      <c r="AF76" s="63" t="e">
        <f>AE76*#REF!</f>
        <v>#REF!</v>
      </c>
      <c r="AG76" s="64" t="e">
        <f t="shared" si="279"/>
        <v>#REF!</v>
      </c>
      <c r="AH76" s="61">
        <v>-29</v>
      </c>
      <c r="AI76" s="65" t="e">
        <f>AH76*#REF!</f>
        <v>#REF!</v>
      </c>
      <c r="AJ76" s="66">
        <v>0</v>
      </c>
      <c r="AK76" s="67">
        <v>0</v>
      </c>
      <c r="AL76" s="68">
        <v>0</v>
      </c>
      <c r="AM76" s="69">
        <v>0</v>
      </c>
      <c r="AN76" s="70"/>
      <c r="AO76" s="71">
        <f t="shared" si="280"/>
        <v>11.5</v>
      </c>
      <c r="AP76" s="72">
        <f t="shared" si="281"/>
        <v>8.0500000000000007</v>
      </c>
      <c r="AQ76" s="73">
        <f t="shared" si="282"/>
        <v>6.3250000000000002</v>
      </c>
      <c r="AR76" s="74" t="e">
        <f>(M76-L76)/100*#REF!+AQ76</f>
        <v>#REF!</v>
      </c>
      <c r="AS76" s="75">
        <f t="shared" si="278"/>
        <v>5.4050000000000002</v>
      </c>
      <c r="AT76" s="76" t="e">
        <f>(M76-L76)/100*#REF!+AS76</f>
        <v>#REF!</v>
      </c>
      <c r="AU76" s="77">
        <f t="shared" si="283"/>
        <v>4.7149999999999999</v>
      </c>
      <c r="AV76" s="77" t="e">
        <f>(M76-L76)/100*#REF!+AU76</f>
        <v>#REF!</v>
      </c>
      <c r="AW76" s="78">
        <f t="shared" si="284"/>
        <v>3.7719999999999998</v>
      </c>
      <c r="AX76" s="78" t="e">
        <f>(M76-L76)/100*#REF!+AW76</f>
        <v>#REF!</v>
      </c>
      <c r="AY76" s="79">
        <f t="shared" si="285"/>
        <v>2.3000000000000003</v>
      </c>
      <c r="AZ76" s="80">
        <f t="shared" si="286"/>
        <v>1.1500000000000001</v>
      </c>
      <c r="BA76" s="81">
        <f t="shared" si="287"/>
        <v>0.69000000000000006</v>
      </c>
      <c r="BB76" s="82" t="e">
        <f>(M76-L76)/100*#REF!</f>
        <v>#REF!</v>
      </c>
      <c r="BC76" s="83">
        <f t="shared" si="288"/>
        <v>0.46</v>
      </c>
      <c r="BD76" s="84">
        <f t="shared" si="289"/>
        <v>0.23</v>
      </c>
      <c r="BE76" s="85">
        <f t="shared" si="290"/>
        <v>0.23</v>
      </c>
      <c r="BF76" s="86">
        <f t="shared" si="291"/>
        <v>0.46</v>
      </c>
      <c r="BG76" s="87">
        <f t="shared" si="292"/>
        <v>0.69000000000000006</v>
      </c>
      <c r="BH76" s="88"/>
    </row>
    <row r="77" spans="1:60" s="89" customFormat="1" ht="25.15" customHeight="1" x14ac:dyDescent="0.25">
      <c r="A77" s="50" t="s">
        <v>137</v>
      </c>
      <c r="B77" s="51">
        <v>16</v>
      </c>
      <c r="C77" s="51">
        <v>0</v>
      </c>
      <c r="D77" s="51">
        <v>0</v>
      </c>
      <c r="E77" s="51">
        <v>1.05</v>
      </c>
      <c r="F77" s="51">
        <v>0</v>
      </c>
      <c r="G77" s="51">
        <v>1.8</v>
      </c>
      <c r="H77" s="51">
        <v>3.2</v>
      </c>
      <c r="I77" s="52">
        <v>0</v>
      </c>
      <c r="J77" s="53">
        <v>0</v>
      </c>
      <c r="K77" s="52">
        <v>0</v>
      </c>
      <c r="L77" s="54">
        <v>0</v>
      </c>
      <c r="M77" s="55">
        <v>22.05</v>
      </c>
      <c r="N77" s="56">
        <v>69</v>
      </c>
      <c r="O77" s="92"/>
      <c r="P77"/>
      <c r="Q77" s="2"/>
      <c r="R77" s="58"/>
      <c r="S77" s="91"/>
      <c r="T77" s="60"/>
      <c r="U77" s="61">
        <v>-28</v>
      </c>
      <c r="V77" s="62" t="e">
        <f>U77*#REF!</f>
        <v>#REF!</v>
      </c>
      <c r="W77" s="61">
        <v>-28</v>
      </c>
      <c r="X77" s="63" t="e">
        <f>W77*#REF!</f>
        <v>#REF!</v>
      </c>
      <c r="Y77" s="61">
        <v>-28</v>
      </c>
      <c r="Z77" s="63" t="e">
        <f>Y77*#REF!</f>
        <v>#REF!</v>
      </c>
      <c r="AA77" s="61">
        <v>-28</v>
      </c>
      <c r="AB77" s="63" t="e">
        <f>AA77*#REF!</f>
        <v>#REF!</v>
      </c>
      <c r="AC77" s="61">
        <v>-28</v>
      </c>
      <c r="AD77" s="63" t="e">
        <f>AC77*#REF!</f>
        <v>#REF!</v>
      </c>
      <c r="AE77" s="61">
        <v>-28</v>
      </c>
      <c r="AF77" s="63" t="e">
        <f>AE77*#REF!</f>
        <v>#REF!</v>
      </c>
      <c r="AG77" s="64" t="e">
        <f t="shared" si="279"/>
        <v>#REF!</v>
      </c>
      <c r="AH77" s="61">
        <v>-28</v>
      </c>
      <c r="AI77" s="65" t="e">
        <f>AH77*#REF!</f>
        <v>#REF!</v>
      </c>
      <c r="AJ77" s="66">
        <v>0</v>
      </c>
      <c r="AK77" s="67">
        <v>0</v>
      </c>
      <c r="AL77" s="68">
        <v>0</v>
      </c>
      <c r="AM77" s="69">
        <v>0</v>
      </c>
      <c r="AN77" s="70"/>
      <c r="AO77" s="71">
        <f t="shared" si="280"/>
        <v>11.025</v>
      </c>
      <c r="AP77" s="72">
        <f t="shared" si="281"/>
        <v>7.7175000000000002</v>
      </c>
      <c r="AQ77" s="73">
        <f t="shared" si="282"/>
        <v>6.0637499999999998</v>
      </c>
      <c r="AR77" s="74" t="e">
        <f>(M77-L77)/100*#REF!+AQ77</f>
        <v>#REF!</v>
      </c>
      <c r="AS77" s="75">
        <f t="shared" si="278"/>
        <v>5.1817500000000001</v>
      </c>
      <c r="AT77" s="76" t="e">
        <f>(M77-L77)/100*#REF!+AS77</f>
        <v>#REF!</v>
      </c>
      <c r="AU77" s="77">
        <f t="shared" si="283"/>
        <v>4.5202499999999999</v>
      </c>
      <c r="AV77" s="77" t="e">
        <f>(M77-L77)/100*#REF!+AU77</f>
        <v>#REF!</v>
      </c>
      <c r="AW77" s="78">
        <f t="shared" si="284"/>
        <v>3.6161999999999996</v>
      </c>
      <c r="AX77" s="78" t="e">
        <f>(M77-L77)/100*#REF!+AW77</f>
        <v>#REF!</v>
      </c>
      <c r="AY77" s="79">
        <f t="shared" si="285"/>
        <v>2.2050000000000001</v>
      </c>
      <c r="AZ77" s="80">
        <f t="shared" si="286"/>
        <v>1.1025</v>
      </c>
      <c r="BA77" s="81">
        <f t="shared" si="287"/>
        <v>0.66149999999999998</v>
      </c>
      <c r="BB77" s="82" t="e">
        <f>(M77-L77)/100*#REF!</f>
        <v>#REF!</v>
      </c>
      <c r="BC77" s="83">
        <f t="shared" si="288"/>
        <v>0.441</v>
      </c>
      <c r="BD77" s="84">
        <f t="shared" si="289"/>
        <v>0.2205</v>
      </c>
      <c r="BE77" s="85">
        <f t="shared" si="290"/>
        <v>0.2205</v>
      </c>
      <c r="BF77" s="86">
        <f t="shared" si="291"/>
        <v>0.441</v>
      </c>
      <c r="BG77" s="87">
        <f t="shared" si="292"/>
        <v>0.66149999999999998</v>
      </c>
      <c r="BH77" s="88"/>
    </row>
    <row r="78" spans="1:60" s="89" customFormat="1" ht="25.15" customHeight="1" x14ac:dyDescent="0.25">
      <c r="A78" s="50" t="s">
        <v>138</v>
      </c>
      <c r="B78" s="51">
        <v>11.2</v>
      </c>
      <c r="C78" s="51">
        <v>0.9</v>
      </c>
      <c r="D78" s="51">
        <v>0</v>
      </c>
      <c r="E78" s="51">
        <v>0</v>
      </c>
      <c r="F78" s="51">
        <v>0</v>
      </c>
      <c r="G78" s="51">
        <v>0</v>
      </c>
      <c r="H78" s="51">
        <v>4.2</v>
      </c>
      <c r="I78" s="52">
        <f>AJ78</f>
        <v>0</v>
      </c>
      <c r="J78" s="53">
        <f>AK78</f>
        <v>0</v>
      </c>
      <c r="K78" s="52">
        <f>AL78</f>
        <v>0</v>
      </c>
      <c r="L78" s="54">
        <v>5.7</v>
      </c>
      <c r="M78" s="55">
        <f>SUM(B78:L78)</f>
        <v>22</v>
      </c>
      <c r="N78" s="56">
        <v>70</v>
      </c>
      <c r="O78" s="92"/>
      <c r="P78"/>
      <c r="Q78" s="2"/>
      <c r="R78" s="58"/>
      <c r="S78" s="91"/>
      <c r="T78" s="60"/>
      <c r="U78" s="61"/>
      <c r="V78" s="62"/>
      <c r="W78" s="61"/>
      <c r="X78" s="63"/>
      <c r="Y78" s="61"/>
      <c r="Z78" s="63"/>
      <c r="AA78" s="61"/>
      <c r="AB78" s="63"/>
      <c r="AC78" s="61"/>
      <c r="AD78" s="63"/>
      <c r="AE78" s="61"/>
      <c r="AF78" s="63"/>
      <c r="AG78" s="64"/>
      <c r="AH78" s="61"/>
      <c r="AI78" s="65"/>
      <c r="AJ78" s="66"/>
      <c r="AK78" s="67"/>
      <c r="AL78" s="68"/>
      <c r="AM78" s="69"/>
      <c r="AN78" s="70"/>
      <c r="AO78" s="71"/>
      <c r="AP78" s="72"/>
      <c r="AQ78" s="73"/>
      <c r="AR78" s="74"/>
      <c r="AS78" s="75"/>
      <c r="AT78" s="76"/>
      <c r="AU78" s="77"/>
      <c r="AV78" s="77"/>
      <c r="AW78" s="78"/>
      <c r="AX78" s="78"/>
      <c r="AY78" s="79"/>
      <c r="AZ78" s="80"/>
      <c r="BA78" s="81"/>
      <c r="BB78" s="82"/>
      <c r="BC78" s="83"/>
      <c r="BD78" s="84"/>
      <c r="BE78" s="85"/>
      <c r="BF78" s="86"/>
      <c r="BG78" s="87"/>
      <c r="BH78" s="88"/>
    </row>
    <row r="79" spans="1:60" s="89" customFormat="1" ht="25.15" customHeight="1" x14ac:dyDescent="0.25">
      <c r="A79" s="50" t="s">
        <v>139</v>
      </c>
      <c r="B79" s="51">
        <v>4.8</v>
      </c>
      <c r="C79" s="51">
        <v>0.9</v>
      </c>
      <c r="D79" s="51">
        <v>0</v>
      </c>
      <c r="E79" s="51">
        <v>0</v>
      </c>
      <c r="F79" s="51">
        <v>6</v>
      </c>
      <c r="G79" s="51">
        <v>0</v>
      </c>
      <c r="H79" s="51">
        <v>0.6</v>
      </c>
      <c r="I79" s="52">
        <f>AJ79</f>
        <v>0</v>
      </c>
      <c r="J79" s="53">
        <f>AK79</f>
        <v>0</v>
      </c>
      <c r="K79" s="52">
        <v>6</v>
      </c>
      <c r="L79" s="54">
        <v>3.6</v>
      </c>
      <c r="M79" s="55">
        <f>SUM(B79:L79)</f>
        <v>21.9</v>
      </c>
      <c r="N79" s="56">
        <v>71</v>
      </c>
      <c r="O79" s="92"/>
      <c r="P79"/>
      <c r="Q79" s="2"/>
      <c r="R79" s="58"/>
      <c r="S79" s="91"/>
      <c r="T79" s="60"/>
      <c r="U79" s="61">
        <v>-27</v>
      </c>
      <c r="V79" s="62" t="e">
        <f>U79*#REF!</f>
        <v>#REF!</v>
      </c>
      <c r="W79" s="61">
        <v>-27</v>
      </c>
      <c r="X79" s="63" t="e">
        <f>W79*#REF!</f>
        <v>#REF!</v>
      </c>
      <c r="Y79" s="61">
        <v>-27</v>
      </c>
      <c r="Z79" s="63" t="e">
        <f>Y79*#REF!</f>
        <v>#REF!</v>
      </c>
      <c r="AA79" s="61">
        <v>-27</v>
      </c>
      <c r="AB79" s="63" t="e">
        <f>AA79*#REF!</f>
        <v>#REF!</v>
      </c>
      <c r="AC79" s="61">
        <v>-27</v>
      </c>
      <c r="AD79" s="63" t="e">
        <f>AC79*#REF!</f>
        <v>#REF!</v>
      </c>
      <c r="AE79" s="61">
        <v>-27</v>
      </c>
      <c r="AF79" s="63" t="e">
        <f>AE79*#REF!</f>
        <v>#REF!</v>
      </c>
      <c r="AG79" s="64" t="e">
        <f t="shared" si="279"/>
        <v>#REF!</v>
      </c>
      <c r="AH79" s="61">
        <v>-27</v>
      </c>
      <c r="AI79" s="65" t="e">
        <f>AH79*#REF!</f>
        <v>#REF!</v>
      </c>
      <c r="AJ79" s="66">
        <v>0</v>
      </c>
      <c r="AK79" s="67">
        <v>0</v>
      </c>
      <c r="AL79" s="68">
        <v>0</v>
      </c>
      <c r="AM79" s="69">
        <v>0</v>
      </c>
      <c r="AN79" s="70"/>
      <c r="AO79" s="71">
        <f t="shared" si="280"/>
        <v>9.1499999999999986</v>
      </c>
      <c r="AP79" s="72">
        <f t="shared" si="281"/>
        <v>6.4049999999999985</v>
      </c>
      <c r="AQ79" s="73">
        <f t="shared" si="282"/>
        <v>5.0324999999999989</v>
      </c>
      <c r="AR79" s="74" t="e">
        <f>(M79-L79)/100*#REF!+AQ79</f>
        <v>#REF!</v>
      </c>
      <c r="AS79" s="75">
        <f t="shared" si="278"/>
        <v>4.3004999999999995</v>
      </c>
      <c r="AT79" s="76" t="e">
        <f>(M79-L79)/100*#REF!+AS79</f>
        <v>#REF!</v>
      </c>
      <c r="AU79" s="77">
        <f t="shared" si="283"/>
        <v>3.7514999999999992</v>
      </c>
      <c r="AV79" s="77" t="e">
        <f>(M79-L79)/100*#REF!+AU79</f>
        <v>#REF!</v>
      </c>
      <c r="AW79" s="78">
        <f t="shared" si="284"/>
        <v>3.0011999999999994</v>
      </c>
      <c r="AX79" s="78" t="e">
        <f>(M79-L79)/100*#REF!+AW79</f>
        <v>#REF!</v>
      </c>
      <c r="AY79" s="79">
        <f t="shared" si="285"/>
        <v>1.8299999999999996</v>
      </c>
      <c r="AZ79" s="80">
        <f t="shared" si="286"/>
        <v>0.91499999999999981</v>
      </c>
      <c r="BA79" s="81">
        <f t="shared" si="287"/>
        <v>0.54899999999999993</v>
      </c>
      <c r="BB79" s="82" t="e">
        <f>(M79-L79)/100*#REF!</f>
        <v>#REF!</v>
      </c>
      <c r="BC79" s="83">
        <f t="shared" si="288"/>
        <v>0.36599999999999994</v>
      </c>
      <c r="BD79" s="84">
        <f t="shared" si="289"/>
        <v>0.18299999999999997</v>
      </c>
      <c r="BE79" s="85">
        <f t="shared" si="290"/>
        <v>0.18299999999999997</v>
      </c>
      <c r="BF79" s="86">
        <f t="shared" si="291"/>
        <v>0.36599999999999994</v>
      </c>
      <c r="BG79" s="87">
        <f t="shared" si="292"/>
        <v>0.54899999999999993</v>
      </c>
      <c r="BH79" s="88"/>
    </row>
    <row r="80" spans="1:60" s="89" customFormat="1" ht="25.15" customHeight="1" x14ac:dyDescent="0.25">
      <c r="A80" s="50" t="s">
        <v>140</v>
      </c>
      <c r="B80" s="51">
        <v>10.8</v>
      </c>
      <c r="C80" s="51">
        <v>0</v>
      </c>
      <c r="D80" s="51">
        <v>0</v>
      </c>
      <c r="E80" s="51">
        <v>2.1</v>
      </c>
      <c r="F80" s="51">
        <v>0</v>
      </c>
      <c r="G80" s="51">
        <v>2.4</v>
      </c>
      <c r="H80" s="51">
        <v>2.2999999999999998</v>
      </c>
      <c r="I80" s="52">
        <f>AJ80</f>
        <v>0</v>
      </c>
      <c r="J80" s="53">
        <f>AK80</f>
        <v>0</v>
      </c>
      <c r="K80" s="52">
        <f>AL80</f>
        <v>0</v>
      </c>
      <c r="L80" s="54">
        <v>3.52</v>
      </c>
      <c r="M80" s="55">
        <f>SUM(B80:L80)</f>
        <v>21.12</v>
      </c>
      <c r="N80" s="56">
        <v>72</v>
      </c>
      <c r="O80" s="92"/>
      <c r="P80"/>
      <c r="Q80" s="2"/>
      <c r="R80" s="58"/>
      <c r="S80" s="91"/>
      <c r="T80" s="60"/>
      <c r="U80" s="61">
        <v>-26</v>
      </c>
      <c r="V80" s="62" t="e">
        <f>U80*#REF!</f>
        <v>#REF!</v>
      </c>
      <c r="W80" s="61">
        <v>-26</v>
      </c>
      <c r="X80" s="63" t="e">
        <f>W80*#REF!</f>
        <v>#REF!</v>
      </c>
      <c r="Y80" s="61">
        <v>-26</v>
      </c>
      <c r="Z80" s="63" t="e">
        <f>Y80*#REF!</f>
        <v>#REF!</v>
      </c>
      <c r="AA80" s="61">
        <v>-26</v>
      </c>
      <c r="AB80" s="63" t="e">
        <f>AA80*#REF!</f>
        <v>#REF!</v>
      </c>
      <c r="AC80" s="61">
        <v>-26</v>
      </c>
      <c r="AD80" s="63" t="e">
        <f>AC80*#REF!</f>
        <v>#REF!</v>
      </c>
      <c r="AE80" s="61">
        <v>-26</v>
      </c>
      <c r="AF80" s="63" t="e">
        <f>AE80*#REF!</f>
        <v>#REF!</v>
      </c>
      <c r="AG80" s="64" t="e">
        <f t="shared" si="279"/>
        <v>#REF!</v>
      </c>
      <c r="AH80" s="61">
        <v>-26</v>
      </c>
      <c r="AI80" s="65" t="e">
        <f>AH80*#REF!</f>
        <v>#REF!</v>
      </c>
      <c r="AJ80" s="66">
        <v>0</v>
      </c>
      <c r="AK80" s="67">
        <v>0</v>
      </c>
      <c r="AL80" s="68">
        <v>0</v>
      </c>
      <c r="AM80" s="69">
        <v>0</v>
      </c>
      <c r="AN80" s="70"/>
      <c r="AO80" s="71">
        <f t="shared" si="280"/>
        <v>8.8000000000000007</v>
      </c>
      <c r="AP80" s="72">
        <f t="shared" si="281"/>
        <v>6.160000000000001</v>
      </c>
      <c r="AQ80" s="73">
        <f t="shared" si="282"/>
        <v>4.8400000000000007</v>
      </c>
      <c r="AR80" s="74" t="e">
        <f>(M80-L80)/100*#REF!+AQ80</f>
        <v>#REF!</v>
      </c>
      <c r="AS80" s="75">
        <f t="shared" si="278"/>
        <v>4.1360000000000001</v>
      </c>
      <c r="AT80" s="76" t="e">
        <f>(M80-L80)/100*#REF!+AS80</f>
        <v>#REF!</v>
      </c>
      <c r="AU80" s="77">
        <f t="shared" si="283"/>
        <v>3.6080000000000005</v>
      </c>
      <c r="AV80" s="77" t="e">
        <f>(M80-L80)/100*#REF!+AU80</f>
        <v>#REF!</v>
      </c>
      <c r="AW80" s="78">
        <f t="shared" si="284"/>
        <v>2.8864000000000001</v>
      </c>
      <c r="AX80" s="78" t="e">
        <f>(M80-L80)/100*#REF!+AW80</f>
        <v>#REF!</v>
      </c>
      <c r="AY80" s="79">
        <f t="shared" si="285"/>
        <v>1.7600000000000002</v>
      </c>
      <c r="AZ80" s="80">
        <f t="shared" si="286"/>
        <v>0.88000000000000012</v>
      </c>
      <c r="BA80" s="81">
        <f t="shared" si="287"/>
        <v>0.52800000000000002</v>
      </c>
      <c r="BB80" s="82" t="e">
        <f>(M80-L80)/100*#REF!</f>
        <v>#REF!</v>
      </c>
      <c r="BC80" s="83">
        <f t="shared" si="288"/>
        <v>0.35200000000000004</v>
      </c>
      <c r="BD80" s="84">
        <f t="shared" si="289"/>
        <v>0.17600000000000002</v>
      </c>
      <c r="BE80" s="85">
        <f t="shared" si="290"/>
        <v>0.17600000000000002</v>
      </c>
      <c r="BF80" s="86">
        <f t="shared" si="291"/>
        <v>0.35200000000000004</v>
      </c>
      <c r="BG80" s="87">
        <f t="shared" si="292"/>
        <v>0.52800000000000002</v>
      </c>
      <c r="BH80" s="88"/>
    </row>
    <row r="81" spans="1:60" s="89" customFormat="1" ht="25.15" customHeight="1" x14ac:dyDescent="0.25">
      <c r="A81" s="50" t="s">
        <v>141</v>
      </c>
      <c r="B81" s="51">
        <v>10</v>
      </c>
      <c r="C81" s="51">
        <v>0</v>
      </c>
      <c r="D81" s="51">
        <v>0</v>
      </c>
      <c r="E81" s="51">
        <v>0</v>
      </c>
      <c r="F81" s="51">
        <v>0</v>
      </c>
      <c r="G81" s="51">
        <v>1.8</v>
      </c>
      <c r="H81" s="51">
        <v>5.8</v>
      </c>
      <c r="I81" s="52">
        <f>AJ81</f>
        <v>0</v>
      </c>
      <c r="J81" s="53">
        <f>AK81</f>
        <v>0</v>
      </c>
      <c r="K81" s="52">
        <f>AL81</f>
        <v>0</v>
      </c>
      <c r="L81" s="54">
        <v>3.5</v>
      </c>
      <c r="M81" s="55">
        <f>SUM(B81:L81)</f>
        <v>21.1</v>
      </c>
      <c r="N81" s="56">
        <v>73</v>
      </c>
      <c r="O81" s="92"/>
      <c r="P81"/>
      <c r="Q81" s="2"/>
      <c r="R81" s="58"/>
      <c r="S81" s="91"/>
      <c r="T81" s="60"/>
      <c r="U81" s="61">
        <v>-25</v>
      </c>
      <c r="V81" s="62" t="e">
        <f>U81*#REF!</f>
        <v>#REF!</v>
      </c>
      <c r="W81" s="61">
        <v>-25</v>
      </c>
      <c r="X81" s="63" t="e">
        <f>W81*#REF!</f>
        <v>#REF!</v>
      </c>
      <c r="Y81" s="61">
        <v>-25</v>
      </c>
      <c r="Z81" s="63" t="e">
        <f>Y81*#REF!</f>
        <v>#REF!</v>
      </c>
      <c r="AA81" s="61">
        <v>-25</v>
      </c>
      <c r="AB81" s="63" t="e">
        <f>AA81*#REF!</f>
        <v>#REF!</v>
      </c>
      <c r="AC81" s="61">
        <v>-25</v>
      </c>
      <c r="AD81" s="63" t="e">
        <f>AC81*#REF!</f>
        <v>#REF!</v>
      </c>
      <c r="AE81" s="61">
        <v>-25</v>
      </c>
      <c r="AF81" s="63" t="e">
        <f>AE81*#REF!</f>
        <v>#REF!</v>
      </c>
      <c r="AG81" s="64" t="e">
        <f t="shared" si="279"/>
        <v>#REF!</v>
      </c>
      <c r="AH81" s="61">
        <v>-25</v>
      </c>
      <c r="AI81" s="65" t="e">
        <f>AH81*#REF!</f>
        <v>#REF!</v>
      </c>
      <c r="AJ81" s="66">
        <v>0</v>
      </c>
      <c r="AK81" s="67">
        <v>0</v>
      </c>
      <c r="AL81" s="68">
        <v>0</v>
      </c>
      <c r="AM81" s="69">
        <v>0</v>
      </c>
      <c r="AN81" s="70"/>
      <c r="AO81" s="71">
        <f t="shared" si="280"/>
        <v>8.8000000000000007</v>
      </c>
      <c r="AP81" s="72">
        <f t="shared" si="281"/>
        <v>6.160000000000001</v>
      </c>
      <c r="AQ81" s="73">
        <f t="shared" si="282"/>
        <v>4.8400000000000007</v>
      </c>
      <c r="AR81" s="74" t="e">
        <f>(M81-L81)/100*#REF!+AQ81</f>
        <v>#REF!</v>
      </c>
      <c r="AS81" s="75">
        <f t="shared" si="278"/>
        <v>4.1360000000000001</v>
      </c>
      <c r="AT81" s="76" t="e">
        <f>(M81-L81)/100*#REF!+AS81</f>
        <v>#REF!</v>
      </c>
      <c r="AU81" s="77">
        <f t="shared" si="283"/>
        <v>3.6080000000000005</v>
      </c>
      <c r="AV81" s="77" t="e">
        <f>(M81-L81)/100*#REF!+AU81</f>
        <v>#REF!</v>
      </c>
      <c r="AW81" s="78">
        <f t="shared" si="284"/>
        <v>2.8864000000000001</v>
      </c>
      <c r="AX81" s="78" t="e">
        <f>(M81-L81)/100*#REF!+AW81</f>
        <v>#REF!</v>
      </c>
      <c r="AY81" s="79">
        <f t="shared" si="285"/>
        <v>1.7600000000000002</v>
      </c>
      <c r="AZ81" s="80">
        <f t="shared" si="286"/>
        <v>0.88000000000000012</v>
      </c>
      <c r="BA81" s="81">
        <f t="shared" si="287"/>
        <v>0.52800000000000002</v>
      </c>
      <c r="BB81" s="82" t="e">
        <f>(M81-L81)/100*#REF!</f>
        <v>#REF!</v>
      </c>
      <c r="BC81" s="83">
        <f t="shared" si="288"/>
        <v>0.35200000000000004</v>
      </c>
      <c r="BD81" s="84">
        <f t="shared" si="289"/>
        <v>0.17600000000000002</v>
      </c>
      <c r="BE81" s="85">
        <f t="shared" si="290"/>
        <v>0.17600000000000002</v>
      </c>
      <c r="BF81" s="86">
        <f t="shared" si="291"/>
        <v>0.35200000000000004</v>
      </c>
      <c r="BG81" s="87">
        <f t="shared" si="292"/>
        <v>0.52800000000000002</v>
      </c>
      <c r="BH81" s="88"/>
    </row>
    <row r="82" spans="1:60" s="89" customFormat="1" ht="25.15" customHeight="1" x14ac:dyDescent="0.25">
      <c r="A82" s="50" t="s">
        <v>142</v>
      </c>
      <c r="B82" s="51">
        <v>16</v>
      </c>
      <c r="C82" s="51">
        <v>0</v>
      </c>
      <c r="D82" s="51">
        <v>0</v>
      </c>
      <c r="E82" s="51">
        <v>1.5</v>
      </c>
      <c r="F82" s="51">
        <v>0</v>
      </c>
      <c r="G82" s="51">
        <v>0</v>
      </c>
      <c r="H82" s="51">
        <v>3.3</v>
      </c>
      <c r="I82" s="52">
        <f>AJ82</f>
        <v>0</v>
      </c>
      <c r="J82" s="53">
        <f>AK82</f>
        <v>0</v>
      </c>
      <c r="K82" s="52">
        <f>AL82</f>
        <v>0</v>
      </c>
      <c r="L82" s="54">
        <f>AM82</f>
        <v>0</v>
      </c>
      <c r="M82" s="55">
        <f>SUM(B82:L82)</f>
        <v>20.8</v>
      </c>
      <c r="N82" s="56">
        <v>74</v>
      </c>
      <c r="O82" s="92"/>
      <c r="P82"/>
      <c r="Q82" s="2"/>
      <c r="R82" s="58"/>
      <c r="S82" s="91"/>
      <c r="T82" s="60"/>
      <c r="U82" s="61">
        <v>-24</v>
      </c>
      <c r="V82" s="62" t="e">
        <f>U82*#REF!</f>
        <v>#REF!</v>
      </c>
      <c r="W82" s="61">
        <v>-24</v>
      </c>
      <c r="X82" s="63" t="e">
        <f>W82*#REF!</f>
        <v>#REF!</v>
      </c>
      <c r="Y82" s="61">
        <v>-24</v>
      </c>
      <c r="Z82" s="63" t="e">
        <f>Y82*#REF!</f>
        <v>#REF!</v>
      </c>
      <c r="AA82" s="61">
        <v>-24</v>
      </c>
      <c r="AB82" s="63" t="e">
        <f>AA82*#REF!</f>
        <v>#REF!</v>
      </c>
      <c r="AC82" s="61">
        <v>-24</v>
      </c>
      <c r="AD82" s="63" t="e">
        <f>AC82*#REF!</f>
        <v>#REF!</v>
      </c>
      <c r="AE82" s="61">
        <v>-24</v>
      </c>
      <c r="AF82" s="63" t="e">
        <f>AE82*#REF!</f>
        <v>#REF!</v>
      </c>
      <c r="AG82" s="64" t="e">
        <f t="shared" si="279"/>
        <v>#REF!</v>
      </c>
      <c r="AH82" s="61">
        <v>-24</v>
      </c>
      <c r="AI82" s="65" t="e">
        <f>AH82*#REF!</f>
        <v>#REF!</v>
      </c>
      <c r="AJ82" s="66">
        <v>0</v>
      </c>
      <c r="AK82" s="67">
        <v>0</v>
      </c>
      <c r="AL82" s="68">
        <v>0</v>
      </c>
      <c r="AM82" s="69">
        <v>0</v>
      </c>
      <c r="AN82" s="70"/>
      <c r="AO82" s="71">
        <f t="shared" si="280"/>
        <v>10.4</v>
      </c>
      <c r="AP82" s="72">
        <f t="shared" si="281"/>
        <v>7.28</v>
      </c>
      <c r="AQ82" s="73">
        <f t="shared" si="282"/>
        <v>5.7200000000000006</v>
      </c>
      <c r="AR82" s="74" t="e">
        <f>(M82-L82)/100*#REF!+AQ82</f>
        <v>#REF!</v>
      </c>
      <c r="AS82" s="75">
        <f t="shared" si="278"/>
        <v>4.8880000000000008</v>
      </c>
      <c r="AT82" s="76" t="e">
        <f>(M82-L82)/100*#REF!+AS82</f>
        <v>#REF!</v>
      </c>
      <c r="AU82" s="77">
        <f t="shared" si="283"/>
        <v>4.2640000000000002</v>
      </c>
      <c r="AV82" s="77" t="e">
        <f>(M82-L82)/100*#REF!+AU82</f>
        <v>#REF!</v>
      </c>
      <c r="AW82" s="78">
        <f t="shared" si="284"/>
        <v>3.4112</v>
      </c>
      <c r="AX82" s="78" t="e">
        <f>(M82-L82)/100*#REF!+AW82</f>
        <v>#REF!</v>
      </c>
      <c r="AY82" s="79">
        <f t="shared" si="285"/>
        <v>2.08</v>
      </c>
      <c r="AZ82" s="80">
        <f t="shared" si="286"/>
        <v>1.04</v>
      </c>
      <c r="BA82" s="81">
        <f t="shared" si="287"/>
        <v>0.62400000000000011</v>
      </c>
      <c r="BB82" s="82" t="e">
        <f>(M82-L82)/100*#REF!</f>
        <v>#REF!</v>
      </c>
      <c r="BC82" s="83">
        <f t="shared" si="288"/>
        <v>0.41600000000000004</v>
      </c>
      <c r="BD82" s="84">
        <f t="shared" si="289"/>
        <v>0.20800000000000002</v>
      </c>
      <c r="BE82" s="85">
        <f t="shared" si="290"/>
        <v>0.20800000000000002</v>
      </c>
      <c r="BF82" s="86">
        <f t="shared" si="291"/>
        <v>0.41600000000000004</v>
      </c>
      <c r="BG82" s="87">
        <f t="shared" si="292"/>
        <v>0.62400000000000011</v>
      </c>
      <c r="BH82" s="88"/>
    </row>
    <row r="83" spans="1:60" s="89" customFormat="1" ht="25.15" customHeight="1" x14ac:dyDescent="0.25">
      <c r="A83" s="50" t="s">
        <v>143</v>
      </c>
      <c r="B83" s="51">
        <v>6</v>
      </c>
      <c r="C83" s="51">
        <v>3.3</v>
      </c>
      <c r="D83" s="51">
        <v>0</v>
      </c>
      <c r="E83" s="51">
        <v>0</v>
      </c>
      <c r="F83" s="51">
        <v>4.4000000000000004</v>
      </c>
      <c r="G83" s="51">
        <v>0</v>
      </c>
      <c r="H83" s="51">
        <v>1.6</v>
      </c>
      <c r="I83" s="52">
        <f>AJ83</f>
        <v>0</v>
      </c>
      <c r="J83" s="53">
        <f>AK83</f>
        <v>0</v>
      </c>
      <c r="K83" s="52">
        <f>AL83</f>
        <v>0</v>
      </c>
      <c r="L83" s="54">
        <v>5.35</v>
      </c>
      <c r="M83" s="55">
        <f>SUM(B83:L83)</f>
        <v>20.65</v>
      </c>
      <c r="N83" s="56">
        <v>75</v>
      </c>
      <c r="O83" s="92"/>
      <c r="P83"/>
      <c r="Q83" s="2"/>
      <c r="R83" s="58"/>
      <c r="S83" s="91"/>
      <c r="T83" s="60"/>
      <c r="U83" s="61">
        <v>-23</v>
      </c>
      <c r="V83" s="62" t="e">
        <f>U83*#REF!</f>
        <v>#REF!</v>
      </c>
      <c r="W83" s="61">
        <v>-23</v>
      </c>
      <c r="X83" s="63" t="e">
        <f>W83*#REF!</f>
        <v>#REF!</v>
      </c>
      <c r="Y83" s="61">
        <v>-23</v>
      </c>
      <c r="Z83" s="63" t="e">
        <f>Y83*#REF!</f>
        <v>#REF!</v>
      </c>
      <c r="AA83" s="61">
        <v>-23</v>
      </c>
      <c r="AB83" s="63" t="e">
        <f>AA83*#REF!</f>
        <v>#REF!</v>
      </c>
      <c r="AC83" s="61">
        <v>-23</v>
      </c>
      <c r="AD83" s="63" t="e">
        <f>AC83*#REF!</f>
        <v>#REF!</v>
      </c>
      <c r="AE83" s="61">
        <v>-23</v>
      </c>
      <c r="AF83" s="63" t="e">
        <f>AE83*#REF!</f>
        <v>#REF!</v>
      </c>
      <c r="AG83" s="64" t="e">
        <f t="shared" si="279"/>
        <v>#REF!</v>
      </c>
      <c r="AH83" s="61">
        <v>-23</v>
      </c>
      <c r="AI83" s="65" t="e">
        <f>AH83*#REF!</f>
        <v>#REF!</v>
      </c>
      <c r="AJ83" s="66">
        <v>0</v>
      </c>
      <c r="AK83" s="67">
        <v>0</v>
      </c>
      <c r="AL83" s="68">
        <v>0</v>
      </c>
      <c r="AM83" s="69">
        <v>0</v>
      </c>
      <c r="AN83" s="70"/>
      <c r="AO83" s="71">
        <f t="shared" si="280"/>
        <v>7.6499999999999995</v>
      </c>
      <c r="AP83" s="72">
        <f t="shared" si="281"/>
        <v>5.3549999999999995</v>
      </c>
      <c r="AQ83" s="73">
        <f t="shared" si="282"/>
        <v>4.2074999999999996</v>
      </c>
      <c r="AR83" s="74" t="e">
        <f>(M83-L83)/100*#REF!+AQ83</f>
        <v>#REF!</v>
      </c>
      <c r="AS83" s="75">
        <f t="shared" si="278"/>
        <v>3.5954999999999999</v>
      </c>
      <c r="AT83" s="76" t="e">
        <f>(M83-L83)/100*#REF!+AS83</f>
        <v>#REF!</v>
      </c>
      <c r="AU83" s="77">
        <f t="shared" si="283"/>
        <v>3.1364999999999998</v>
      </c>
      <c r="AV83" s="77" t="e">
        <f>(M83-L83)/100*#REF!+AU83</f>
        <v>#REF!</v>
      </c>
      <c r="AW83" s="78">
        <f t="shared" si="284"/>
        <v>2.5091999999999999</v>
      </c>
      <c r="AX83" s="78" t="e">
        <f>(M83-L83)/100*#REF!+AW83</f>
        <v>#REF!</v>
      </c>
      <c r="AY83" s="79">
        <f t="shared" si="285"/>
        <v>1.53</v>
      </c>
      <c r="AZ83" s="80">
        <f t="shared" si="286"/>
        <v>0.76500000000000001</v>
      </c>
      <c r="BA83" s="81">
        <f t="shared" si="287"/>
        <v>0.45899999999999996</v>
      </c>
      <c r="BB83" s="82" t="e">
        <f>(M83-L83)/100*#REF!</f>
        <v>#REF!</v>
      </c>
      <c r="BC83" s="83">
        <f t="shared" si="288"/>
        <v>0.30599999999999999</v>
      </c>
      <c r="BD83" s="84">
        <f t="shared" si="289"/>
        <v>0.153</v>
      </c>
      <c r="BE83" s="85">
        <f t="shared" si="290"/>
        <v>0.153</v>
      </c>
      <c r="BF83" s="86">
        <f t="shared" si="291"/>
        <v>0.30599999999999999</v>
      </c>
      <c r="BG83" s="87">
        <f t="shared" si="292"/>
        <v>0.45899999999999996</v>
      </c>
      <c r="BH83" s="88"/>
    </row>
    <row r="84" spans="1:60" s="89" customFormat="1" ht="25.15" customHeight="1" x14ac:dyDescent="0.25">
      <c r="A84" s="50" t="s">
        <v>144</v>
      </c>
      <c r="B84" s="51">
        <v>15.2</v>
      </c>
      <c r="C84" s="51">
        <v>0</v>
      </c>
      <c r="D84" s="51">
        <v>0</v>
      </c>
      <c r="E84" s="51">
        <v>0</v>
      </c>
      <c r="F84" s="51">
        <v>0</v>
      </c>
      <c r="G84" s="51">
        <v>1.8</v>
      </c>
      <c r="H84" s="51">
        <v>2.8</v>
      </c>
      <c r="I84" s="52">
        <f>AJ84</f>
        <v>0</v>
      </c>
      <c r="J84" s="53">
        <f>AK84</f>
        <v>0</v>
      </c>
      <c r="K84" s="52">
        <f>AL84</f>
        <v>0</v>
      </c>
      <c r="L84" s="54">
        <f>AM84</f>
        <v>0</v>
      </c>
      <c r="M84" s="55">
        <f>SUM(B84:L84)</f>
        <v>19.8</v>
      </c>
      <c r="N84" s="56">
        <v>76</v>
      </c>
      <c r="O84" s="92"/>
      <c r="P84"/>
      <c r="Q84" s="2"/>
      <c r="R84" s="58"/>
      <c r="S84" s="91"/>
      <c r="T84" s="60"/>
      <c r="U84" s="61">
        <v>-22</v>
      </c>
      <c r="V84" s="62" t="e">
        <f>U84*#REF!</f>
        <v>#REF!</v>
      </c>
      <c r="W84" s="61">
        <v>-22</v>
      </c>
      <c r="X84" s="63" t="e">
        <f>W84*#REF!</f>
        <v>#REF!</v>
      </c>
      <c r="Y84" s="61">
        <v>-22</v>
      </c>
      <c r="Z84" s="63" t="e">
        <f>Y84*#REF!</f>
        <v>#REF!</v>
      </c>
      <c r="AA84" s="61">
        <v>-22</v>
      </c>
      <c r="AB84" s="63" t="e">
        <f>AA84*#REF!</f>
        <v>#REF!</v>
      </c>
      <c r="AC84" s="61">
        <v>-22</v>
      </c>
      <c r="AD84" s="63" t="e">
        <f>AC84*#REF!</f>
        <v>#REF!</v>
      </c>
      <c r="AE84" s="61">
        <v>-22</v>
      </c>
      <c r="AF84" s="63" t="e">
        <f>AE84*#REF!</f>
        <v>#REF!</v>
      </c>
      <c r="AG84" s="64" t="e">
        <f t="shared" si="279"/>
        <v>#REF!</v>
      </c>
      <c r="AH84" s="61">
        <v>-22</v>
      </c>
      <c r="AI84" s="65" t="e">
        <f>AH84*#REF!</f>
        <v>#REF!</v>
      </c>
      <c r="AJ84" s="66">
        <v>0</v>
      </c>
      <c r="AK84" s="67">
        <v>0</v>
      </c>
      <c r="AL84" s="68">
        <v>0</v>
      </c>
      <c r="AM84" s="69">
        <v>0</v>
      </c>
      <c r="AN84" s="70"/>
      <c r="AO84" s="71">
        <f t="shared" si="280"/>
        <v>9.9</v>
      </c>
      <c r="AP84" s="72">
        <f t="shared" si="281"/>
        <v>6.9300000000000006</v>
      </c>
      <c r="AQ84" s="73">
        <f t="shared" si="282"/>
        <v>5.4450000000000003</v>
      </c>
      <c r="AR84" s="74" t="e">
        <f>(M84-L84)/100*#REF!+AQ84</f>
        <v>#REF!</v>
      </c>
      <c r="AS84" s="75">
        <f t="shared" si="278"/>
        <v>4.6530000000000005</v>
      </c>
      <c r="AT84" s="76" t="e">
        <f>(M84-L84)/100*#REF!+AS84</f>
        <v>#REF!</v>
      </c>
      <c r="AU84" s="77">
        <f t="shared" si="283"/>
        <v>4.0590000000000002</v>
      </c>
      <c r="AV84" s="77" t="e">
        <f>(M84-L84)/100*#REF!+AU84</f>
        <v>#REF!</v>
      </c>
      <c r="AW84" s="78">
        <f t="shared" si="284"/>
        <v>3.2471999999999999</v>
      </c>
      <c r="AX84" s="78" t="e">
        <f>(M84-L84)/100*#REF!+AW84</f>
        <v>#REF!</v>
      </c>
      <c r="AY84" s="79">
        <f t="shared" si="285"/>
        <v>1.98</v>
      </c>
      <c r="AZ84" s="80">
        <f t="shared" si="286"/>
        <v>0.99</v>
      </c>
      <c r="BA84" s="81">
        <f t="shared" si="287"/>
        <v>0.59400000000000008</v>
      </c>
      <c r="BB84" s="82" t="e">
        <f>(M84-L84)/100*#REF!</f>
        <v>#REF!</v>
      </c>
      <c r="BC84" s="83">
        <f t="shared" si="288"/>
        <v>0.39600000000000002</v>
      </c>
      <c r="BD84" s="84">
        <f t="shared" si="289"/>
        <v>0.19800000000000001</v>
      </c>
      <c r="BE84" s="85">
        <f t="shared" si="290"/>
        <v>0.19800000000000001</v>
      </c>
      <c r="BF84" s="86">
        <f t="shared" si="291"/>
        <v>0.39600000000000002</v>
      </c>
      <c r="BG84" s="87">
        <f t="shared" si="292"/>
        <v>0.59400000000000008</v>
      </c>
      <c r="BH84" s="88"/>
    </row>
    <row r="85" spans="1:60" s="89" customFormat="1" ht="25.15" customHeight="1" x14ac:dyDescent="0.25">
      <c r="A85" s="50" t="s">
        <v>145</v>
      </c>
      <c r="B85" s="51">
        <v>10.8</v>
      </c>
      <c r="C85" s="51">
        <v>1.2</v>
      </c>
      <c r="D85" s="51">
        <v>0</v>
      </c>
      <c r="E85" s="51">
        <v>0</v>
      </c>
      <c r="F85" s="51">
        <v>0</v>
      </c>
      <c r="G85" s="51">
        <v>3.6</v>
      </c>
      <c r="H85" s="51">
        <v>0.6</v>
      </c>
      <c r="I85" s="52">
        <f>AJ85</f>
        <v>0</v>
      </c>
      <c r="J85" s="53">
        <f>AK85</f>
        <v>0</v>
      </c>
      <c r="K85" s="52">
        <f>AL85</f>
        <v>0</v>
      </c>
      <c r="L85" s="54">
        <v>3.09</v>
      </c>
      <c r="M85" s="55">
        <f>SUM(B85:L85)</f>
        <v>19.29</v>
      </c>
      <c r="N85" s="56">
        <v>77</v>
      </c>
      <c r="O85" s="92"/>
      <c r="P85"/>
      <c r="Q85" s="2"/>
      <c r="R85" s="58"/>
      <c r="S85" s="91"/>
      <c r="T85" s="60"/>
      <c r="U85" s="61">
        <v>-21</v>
      </c>
      <c r="V85" s="62" t="e">
        <f>U85*#REF!</f>
        <v>#REF!</v>
      </c>
      <c r="W85" s="61">
        <v>-21</v>
      </c>
      <c r="X85" s="63" t="e">
        <f>W85*#REF!</f>
        <v>#REF!</v>
      </c>
      <c r="Y85" s="61">
        <v>-21</v>
      </c>
      <c r="Z85" s="63" t="e">
        <f>Y85*#REF!</f>
        <v>#REF!</v>
      </c>
      <c r="AA85" s="61">
        <v>-21</v>
      </c>
      <c r="AB85" s="63" t="e">
        <f>AA85*#REF!</f>
        <v>#REF!</v>
      </c>
      <c r="AC85" s="61">
        <v>-21</v>
      </c>
      <c r="AD85" s="63" t="e">
        <f>AC85*#REF!</f>
        <v>#REF!</v>
      </c>
      <c r="AE85" s="61">
        <v>-21</v>
      </c>
      <c r="AF85" s="63" t="e">
        <f>AE85*#REF!</f>
        <v>#REF!</v>
      </c>
      <c r="AG85" s="64" t="e">
        <f t="shared" si="279"/>
        <v>#REF!</v>
      </c>
      <c r="AH85" s="61">
        <v>-21</v>
      </c>
      <c r="AI85" s="65" t="e">
        <f>AH85*#REF!</f>
        <v>#REF!</v>
      </c>
      <c r="AJ85" s="66">
        <v>0</v>
      </c>
      <c r="AK85" s="67">
        <v>0</v>
      </c>
      <c r="AL85" s="68">
        <v>0</v>
      </c>
      <c r="AM85" s="69">
        <v>0</v>
      </c>
      <c r="AN85" s="70"/>
      <c r="AO85" s="71">
        <f t="shared" si="280"/>
        <v>8.1</v>
      </c>
      <c r="AP85" s="72">
        <f t="shared" si="281"/>
        <v>5.67</v>
      </c>
      <c r="AQ85" s="73">
        <f t="shared" si="282"/>
        <v>4.4550000000000001</v>
      </c>
      <c r="AR85" s="74" t="e">
        <f>(M85-L85)/100*#REF!+AQ85</f>
        <v>#REF!</v>
      </c>
      <c r="AS85" s="75">
        <f t="shared" si="278"/>
        <v>3.8069999999999999</v>
      </c>
      <c r="AT85" s="76" t="e">
        <f>(M85-L85)/100*#REF!+AS85</f>
        <v>#REF!</v>
      </c>
      <c r="AU85" s="77">
        <f t="shared" si="283"/>
        <v>3.3210000000000002</v>
      </c>
      <c r="AV85" s="77" t="e">
        <f>(M85-L85)/100*#REF!+AU85</f>
        <v>#REF!</v>
      </c>
      <c r="AW85" s="78">
        <f t="shared" si="284"/>
        <v>2.6568000000000001</v>
      </c>
      <c r="AX85" s="78" t="e">
        <f>(M85-L85)/100*#REF!+AW85</f>
        <v>#REF!</v>
      </c>
      <c r="AY85" s="79">
        <f t="shared" si="285"/>
        <v>1.62</v>
      </c>
      <c r="AZ85" s="80">
        <f t="shared" si="286"/>
        <v>0.81</v>
      </c>
      <c r="BA85" s="81">
        <f t="shared" si="287"/>
        <v>0.48599999999999999</v>
      </c>
      <c r="BB85" s="82" t="e">
        <f>(M85-L85)/100*#REF!</f>
        <v>#REF!</v>
      </c>
      <c r="BC85" s="83">
        <f t="shared" si="288"/>
        <v>0.32400000000000001</v>
      </c>
      <c r="BD85" s="84">
        <f t="shared" si="289"/>
        <v>0.16200000000000001</v>
      </c>
      <c r="BE85" s="85">
        <f t="shared" si="290"/>
        <v>0.16200000000000001</v>
      </c>
      <c r="BF85" s="86">
        <f t="shared" si="291"/>
        <v>0.32400000000000001</v>
      </c>
      <c r="BG85" s="87">
        <f t="shared" si="292"/>
        <v>0.48599999999999999</v>
      </c>
      <c r="BH85" s="88"/>
    </row>
    <row r="86" spans="1:60" s="89" customFormat="1" ht="25.15" customHeight="1" x14ac:dyDescent="0.25">
      <c r="A86" s="50" t="s">
        <v>146</v>
      </c>
      <c r="B86" s="51">
        <v>13.2</v>
      </c>
      <c r="C86" s="51">
        <v>0.9</v>
      </c>
      <c r="D86" s="51">
        <v>0</v>
      </c>
      <c r="E86" s="51">
        <v>2.85</v>
      </c>
      <c r="F86" s="51">
        <v>0</v>
      </c>
      <c r="G86" s="51">
        <v>0</v>
      </c>
      <c r="H86" s="51">
        <v>2.2999999999999998</v>
      </c>
      <c r="I86" s="52">
        <f>AJ86</f>
        <v>0</v>
      </c>
      <c r="J86" s="53">
        <f>AK86</f>
        <v>0</v>
      </c>
      <c r="K86" s="52">
        <f>AL86</f>
        <v>0</v>
      </c>
      <c r="L86" s="54">
        <f>AM86</f>
        <v>0</v>
      </c>
      <c r="M86" s="55">
        <f>SUM(B86:L86)</f>
        <v>19.25</v>
      </c>
      <c r="N86" s="56">
        <v>78</v>
      </c>
      <c r="O86" s="92"/>
      <c r="P86"/>
      <c r="Q86" s="2"/>
      <c r="R86" s="58"/>
      <c r="S86" s="91"/>
      <c r="T86" s="60"/>
      <c r="U86" s="61">
        <v>-20</v>
      </c>
      <c r="V86" s="62" t="e">
        <f>U86*#REF!</f>
        <v>#REF!</v>
      </c>
      <c r="W86" s="61">
        <v>-20</v>
      </c>
      <c r="X86" s="63" t="e">
        <f>W86*#REF!</f>
        <v>#REF!</v>
      </c>
      <c r="Y86" s="61">
        <v>-20</v>
      </c>
      <c r="Z86" s="63" t="e">
        <f>Y86*#REF!</f>
        <v>#REF!</v>
      </c>
      <c r="AA86" s="61">
        <v>-20</v>
      </c>
      <c r="AB86" s="63" t="e">
        <f>AA86*#REF!</f>
        <v>#REF!</v>
      </c>
      <c r="AC86" s="61">
        <v>-20</v>
      </c>
      <c r="AD86" s="63" t="e">
        <f>AC86*#REF!</f>
        <v>#REF!</v>
      </c>
      <c r="AE86" s="61">
        <v>-20</v>
      </c>
      <c r="AF86" s="63" t="e">
        <f>AE86*#REF!</f>
        <v>#REF!</v>
      </c>
      <c r="AG86" s="64" t="e">
        <f t="shared" si="279"/>
        <v>#REF!</v>
      </c>
      <c r="AH86" s="61">
        <v>-20</v>
      </c>
      <c r="AI86" s="65" t="e">
        <f>AH86*#REF!</f>
        <v>#REF!</v>
      </c>
      <c r="AJ86" s="66">
        <v>0</v>
      </c>
      <c r="AK86" s="67">
        <v>0</v>
      </c>
      <c r="AL86" s="68">
        <v>0</v>
      </c>
      <c r="AM86" s="69">
        <v>0</v>
      </c>
      <c r="AN86" s="70"/>
      <c r="AO86" s="71">
        <f t="shared" si="280"/>
        <v>9.625</v>
      </c>
      <c r="AP86" s="72">
        <f t="shared" si="281"/>
        <v>6.7374999999999998</v>
      </c>
      <c r="AQ86" s="73">
        <f t="shared" si="282"/>
        <v>5.2937500000000002</v>
      </c>
      <c r="AR86" s="74" t="e">
        <f>(M86-L86)/100*#REF!+AQ86</f>
        <v>#REF!</v>
      </c>
      <c r="AS86" s="75">
        <f t="shared" si="278"/>
        <v>4.5237499999999997</v>
      </c>
      <c r="AT86" s="76" t="e">
        <f>(M86-L86)/100*#REF!+AS86</f>
        <v>#REF!</v>
      </c>
      <c r="AU86" s="77">
        <f t="shared" si="283"/>
        <v>3.94625</v>
      </c>
      <c r="AV86" s="77" t="e">
        <f>(M86-L86)/100*#REF!+AU86</f>
        <v>#REF!</v>
      </c>
      <c r="AW86" s="78">
        <f t="shared" si="284"/>
        <v>3.1569999999999996</v>
      </c>
      <c r="AX86" s="78" t="e">
        <f>(M86-L86)/100*#REF!+AW86</f>
        <v>#REF!</v>
      </c>
      <c r="AY86" s="79">
        <f t="shared" si="285"/>
        <v>1.925</v>
      </c>
      <c r="AZ86" s="80">
        <f t="shared" si="286"/>
        <v>0.96250000000000002</v>
      </c>
      <c r="BA86" s="81">
        <f t="shared" si="287"/>
        <v>0.57750000000000001</v>
      </c>
      <c r="BB86" s="82" t="e">
        <f>(M86-L86)/100*#REF!</f>
        <v>#REF!</v>
      </c>
      <c r="BC86" s="83">
        <f t="shared" si="288"/>
        <v>0.38500000000000001</v>
      </c>
      <c r="BD86" s="84">
        <f t="shared" si="289"/>
        <v>0.1925</v>
      </c>
      <c r="BE86" s="85">
        <f t="shared" si="290"/>
        <v>0.1925</v>
      </c>
      <c r="BF86" s="86">
        <f t="shared" si="291"/>
        <v>0.38500000000000001</v>
      </c>
      <c r="BG86" s="87">
        <f t="shared" si="292"/>
        <v>0.57750000000000001</v>
      </c>
      <c r="BH86" s="88"/>
    </row>
    <row r="87" spans="1:60" s="89" customFormat="1" ht="25.15" customHeight="1" x14ac:dyDescent="0.25">
      <c r="A87" s="50" t="s">
        <v>147</v>
      </c>
      <c r="B87" s="51">
        <v>0.4</v>
      </c>
      <c r="C87" s="51">
        <v>6.6</v>
      </c>
      <c r="D87" s="51">
        <v>3.2</v>
      </c>
      <c r="E87" s="51">
        <v>0</v>
      </c>
      <c r="F87" s="51">
        <v>0</v>
      </c>
      <c r="G87" s="51">
        <v>0</v>
      </c>
      <c r="H87" s="51">
        <v>3.9</v>
      </c>
      <c r="I87" s="52">
        <f>AJ87</f>
        <v>0</v>
      </c>
      <c r="J87" s="53">
        <f>AK87</f>
        <v>0</v>
      </c>
      <c r="K87" s="52">
        <f>AL87</f>
        <v>0</v>
      </c>
      <c r="L87" s="54">
        <v>4.9000000000000004</v>
      </c>
      <c r="M87" s="55">
        <f>SUM(B87:L87)</f>
        <v>19</v>
      </c>
      <c r="N87" s="56">
        <v>79</v>
      </c>
      <c r="O87" s="92"/>
      <c r="P87"/>
      <c r="Q87" s="2"/>
      <c r="R87" s="58"/>
      <c r="S87" s="91"/>
      <c r="T87" s="60"/>
      <c r="U87" s="61">
        <v>-19</v>
      </c>
      <c r="V87" s="62" t="e">
        <f>U87*#REF!</f>
        <v>#REF!</v>
      </c>
      <c r="W87" s="61">
        <v>-19</v>
      </c>
      <c r="X87" s="63" t="e">
        <f>W87*#REF!</f>
        <v>#REF!</v>
      </c>
      <c r="Y87" s="61">
        <v>-19</v>
      </c>
      <c r="Z87" s="63" t="e">
        <f>Y87*#REF!</f>
        <v>#REF!</v>
      </c>
      <c r="AA87" s="61">
        <v>-19</v>
      </c>
      <c r="AB87" s="63" t="e">
        <f>AA87*#REF!</f>
        <v>#REF!</v>
      </c>
      <c r="AC87" s="61">
        <v>-19</v>
      </c>
      <c r="AD87" s="63" t="e">
        <f>AC87*#REF!</f>
        <v>#REF!</v>
      </c>
      <c r="AE87" s="61">
        <v>-19</v>
      </c>
      <c r="AF87" s="63" t="e">
        <f>AE87*#REF!</f>
        <v>#REF!</v>
      </c>
      <c r="AG87" s="64" t="e">
        <f t="shared" si="279"/>
        <v>#REF!</v>
      </c>
      <c r="AH87" s="61">
        <v>-19</v>
      </c>
      <c r="AI87" s="65" t="e">
        <f>AH87*#REF!</f>
        <v>#REF!</v>
      </c>
      <c r="AJ87" s="66">
        <v>0</v>
      </c>
      <c r="AK87" s="67">
        <v>0</v>
      </c>
      <c r="AL87" s="68">
        <v>0</v>
      </c>
      <c r="AM87" s="69">
        <v>0</v>
      </c>
      <c r="AN87" s="70"/>
      <c r="AO87" s="71">
        <f t="shared" si="280"/>
        <v>7.0499999999999989</v>
      </c>
      <c r="AP87" s="72">
        <f t="shared" si="281"/>
        <v>4.9349999999999996</v>
      </c>
      <c r="AQ87" s="73">
        <f t="shared" si="282"/>
        <v>3.8774999999999995</v>
      </c>
      <c r="AR87" s="74" t="e">
        <f>(M87-L87)/100*#REF!+AQ87</f>
        <v>#REF!</v>
      </c>
      <c r="AS87" s="75">
        <f t="shared" si="278"/>
        <v>3.3134999999999999</v>
      </c>
      <c r="AT87" s="76" t="e">
        <f>(M87-L87)/100*#REF!+AS87</f>
        <v>#REF!</v>
      </c>
      <c r="AU87" s="77">
        <f t="shared" si="283"/>
        <v>2.8904999999999998</v>
      </c>
      <c r="AV87" s="77" t="e">
        <f>(M87-L87)/100*#REF!+AU87</f>
        <v>#REF!</v>
      </c>
      <c r="AW87" s="78">
        <f t="shared" si="284"/>
        <v>2.3123999999999998</v>
      </c>
      <c r="AX87" s="78" t="e">
        <f>(M87-L87)/100*#REF!+AW87</f>
        <v>#REF!</v>
      </c>
      <c r="AY87" s="79">
        <f t="shared" si="285"/>
        <v>1.41</v>
      </c>
      <c r="AZ87" s="80">
        <f t="shared" si="286"/>
        <v>0.70499999999999996</v>
      </c>
      <c r="BA87" s="81">
        <f t="shared" si="287"/>
        <v>0.42299999999999993</v>
      </c>
      <c r="BB87" s="82" t="e">
        <f>(M87-L87)/100*#REF!</f>
        <v>#REF!</v>
      </c>
      <c r="BC87" s="83">
        <f t="shared" si="288"/>
        <v>0.28199999999999997</v>
      </c>
      <c r="BD87" s="84">
        <f t="shared" si="289"/>
        <v>0.14099999999999999</v>
      </c>
      <c r="BE87" s="85">
        <f t="shared" si="290"/>
        <v>0.14099999999999999</v>
      </c>
      <c r="BF87" s="86">
        <f t="shared" si="291"/>
        <v>0.28199999999999997</v>
      </c>
      <c r="BG87" s="87">
        <f t="shared" si="292"/>
        <v>0.42299999999999993</v>
      </c>
      <c r="BH87" s="88"/>
    </row>
    <row r="88" spans="1:60" s="89" customFormat="1" ht="25.15" customHeight="1" x14ac:dyDescent="0.25">
      <c r="A88" s="50" t="s">
        <v>148</v>
      </c>
      <c r="B88" s="51">
        <v>3.2</v>
      </c>
      <c r="C88" s="51">
        <v>2.4</v>
      </c>
      <c r="D88" s="51">
        <v>2</v>
      </c>
      <c r="E88" s="51">
        <v>0.15</v>
      </c>
      <c r="F88" s="51">
        <v>0</v>
      </c>
      <c r="G88" s="51">
        <v>0</v>
      </c>
      <c r="H88" s="51">
        <v>6</v>
      </c>
      <c r="I88" s="52">
        <f>AJ88</f>
        <v>0</v>
      </c>
      <c r="J88" s="53">
        <f>AK88</f>
        <v>0</v>
      </c>
      <c r="K88" s="52">
        <f>AL88</f>
        <v>0</v>
      </c>
      <c r="L88" s="54">
        <v>3.36</v>
      </c>
      <c r="M88" s="55">
        <f>SUM(B88:L88)</f>
        <v>17.11</v>
      </c>
      <c r="N88" s="56">
        <v>80</v>
      </c>
      <c r="O88" s="92"/>
      <c r="P88"/>
      <c r="Q88" s="2"/>
      <c r="R88" s="58"/>
      <c r="S88" s="91"/>
      <c r="T88" s="60"/>
      <c r="U88" s="61">
        <v>-18</v>
      </c>
      <c r="V88" s="62" t="e">
        <f>U88*#REF!</f>
        <v>#REF!</v>
      </c>
      <c r="W88" s="61">
        <v>-18</v>
      </c>
      <c r="X88" s="63" t="e">
        <f>W88*#REF!</f>
        <v>#REF!</v>
      </c>
      <c r="Y88" s="61">
        <v>-18</v>
      </c>
      <c r="Z88" s="63" t="e">
        <f>Y88*#REF!</f>
        <v>#REF!</v>
      </c>
      <c r="AA88" s="61">
        <v>-18</v>
      </c>
      <c r="AB88" s="63" t="e">
        <f>AA88*#REF!</f>
        <v>#REF!</v>
      </c>
      <c r="AC88" s="61">
        <v>-18</v>
      </c>
      <c r="AD88" s="63" t="e">
        <f>AC88*#REF!</f>
        <v>#REF!</v>
      </c>
      <c r="AE88" s="61">
        <v>-18</v>
      </c>
      <c r="AF88" s="63" t="e">
        <f>AE88*#REF!</f>
        <v>#REF!</v>
      </c>
      <c r="AG88" s="64" t="e">
        <f t="shared" si="279"/>
        <v>#REF!</v>
      </c>
      <c r="AH88" s="61">
        <v>-18</v>
      </c>
      <c r="AI88" s="65" t="e">
        <f>AH88*#REF!</f>
        <v>#REF!</v>
      </c>
      <c r="AJ88" s="66">
        <v>0</v>
      </c>
      <c r="AK88" s="67">
        <v>0</v>
      </c>
      <c r="AL88" s="68">
        <v>0</v>
      </c>
      <c r="AM88" s="69">
        <v>0</v>
      </c>
      <c r="AN88" s="70"/>
      <c r="AO88" s="71">
        <f t="shared" si="280"/>
        <v>6.8750000000000009</v>
      </c>
      <c r="AP88" s="72">
        <f t="shared" si="281"/>
        <v>4.8125</v>
      </c>
      <c r="AQ88" s="73">
        <f t="shared" si="282"/>
        <v>3.7812500000000004</v>
      </c>
      <c r="AR88" s="74" t="e">
        <f>(M88-L88)/100*#REF!+AQ88</f>
        <v>#REF!</v>
      </c>
      <c r="AS88" s="75">
        <f t="shared" si="278"/>
        <v>3.2312500000000002</v>
      </c>
      <c r="AT88" s="76" t="e">
        <f>(M88-L88)/100*#REF!+AS88</f>
        <v>#REF!</v>
      </c>
      <c r="AU88" s="77">
        <f t="shared" si="283"/>
        <v>2.8187500000000001</v>
      </c>
      <c r="AV88" s="77" t="e">
        <f>(M88-L88)/100*#REF!+AU88</f>
        <v>#REF!</v>
      </c>
      <c r="AW88" s="78">
        <f t="shared" si="284"/>
        <v>2.2549999999999999</v>
      </c>
      <c r="AX88" s="78" t="e">
        <f>(M88-L88)/100*#REF!+AW88</f>
        <v>#REF!</v>
      </c>
      <c r="AY88" s="79">
        <f t="shared" si="285"/>
        <v>1.375</v>
      </c>
      <c r="AZ88" s="80">
        <f t="shared" si="286"/>
        <v>0.6875</v>
      </c>
      <c r="BA88" s="81">
        <f t="shared" si="287"/>
        <v>0.41250000000000003</v>
      </c>
      <c r="BB88" s="82" t="e">
        <f>(M88-L88)/100*#REF!</f>
        <v>#REF!</v>
      </c>
      <c r="BC88" s="83">
        <f t="shared" si="288"/>
        <v>0.27500000000000002</v>
      </c>
      <c r="BD88" s="84">
        <f t="shared" si="289"/>
        <v>0.13750000000000001</v>
      </c>
      <c r="BE88" s="85">
        <f t="shared" si="290"/>
        <v>0.13750000000000001</v>
      </c>
      <c r="BF88" s="86">
        <f t="shared" si="291"/>
        <v>0.27500000000000002</v>
      </c>
      <c r="BG88" s="87">
        <f t="shared" si="292"/>
        <v>0.41250000000000003</v>
      </c>
      <c r="BH88" s="88"/>
    </row>
    <row r="89" spans="1:60" s="89" customFormat="1" ht="25.15" customHeight="1" x14ac:dyDescent="0.25">
      <c r="A89" s="50" t="s">
        <v>149</v>
      </c>
      <c r="B89" s="51">
        <v>4.4000000000000004</v>
      </c>
      <c r="C89" s="51">
        <v>0</v>
      </c>
      <c r="D89" s="51">
        <v>0</v>
      </c>
      <c r="E89" s="51">
        <v>3</v>
      </c>
      <c r="F89" s="51">
        <v>0</v>
      </c>
      <c r="G89" s="51">
        <v>3.6</v>
      </c>
      <c r="H89" s="51">
        <v>6</v>
      </c>
      <c r="I89" s="52">
        <f>AJ89</f>
        <v>0</v>
      </c>
      <c r="J89" s="53">
        <f>AK89</f>
        <v>0</v>
      </c>
      <c r="K89" s="52">
        <f>AL89</f>
        <v>0</v>
      </c>
      <c r="L89" s="54">
        <f>AM89</f>
        <v>0</v>
      </c>
      <c r="M89" s="55">
        <f>SUM(B89:L89)</f>
        <v>17</v>
      </c>
      <c r="N89" s="56">
        <v>81</v>
      </c>
      <c r="O89" s="92"/>
      <c r="P89"/>
      <c r="Q89" s="2"/>
      <c r="R89" s="58"/>
      <c r="S89" s="91"/>
      <c r="T89" s="60"/>
      <c r="U89" s="61">
        <v>-17</v>
      </c>
      <c r="V89" s="62" t="e">
        <f>U89*#REF!</f>
        <v>#REF!</v>
      </c>
      <c r="W89" s="61">
        <v>-17</v>
      </c>
      <c r="X89" s="63" t="e">
        <f>W89*#REF!</f>
        <v>#REF!</v>
      </c>
      <c r="Y89" s="61">
        <v>-17</v>
      </c>
      <c r="Z89" s="63" t="e">
        <f>Y89*#REF!</f>
        <v>#REF!</v>
      </c>
      <c r="AA89" s="61">
        <v>-17</v>
      </c>
      <c r="AB89" s="63" t="e">
        <f>AA89*#REF!</f>
        <v>#REF!</v>
      </c>
      <c r="AC89" s="61">
        <v>-17</v>
      </c>
      <c r="AD89" s="63" t="e">
        <f>AC89*#REF!</f>
        <v>#REF!</v>
      </c>
      <c r="AE89" s="61">
        <v>-17</v>
      </c>
      <c r="AF89" s="63" t="e">
        <f>AE89*#REF!</f>
        <v>#REF!</v>
      </c>
      <c r="AG89" s="64" t="e">
        <f t="shared" si="279"/>
        <v>#REF!</v>
      </c>
      <c r="AH89" s="61">
        <v>-17</v>
      </c>
      <c r="AI89" s="65" t="e">
        <f>AH89*#REF!</f>
        <v>#REF!</v>
      </c>
      <c r="AJ89" s="66">
        <v>0</v>
      </c>
      <c r="AK89" s="67">
        <v>0</v>
      </c>
      <c r="AL89" s="68">
        <v>0</v>
      </c>
      <c r="AM89" s="69">
        <v>0</v>
      </c>
      <c r="AN89" s="70"/>
      <c r="AO89" s="71">
        <f t="shared" si="280"/>
        <v>8.5</v>
      </c>
      <c r="AP89" s="72">
        <f t="shared" si="281"/>
        <v>5.95</v>
      </c>
      <c r="AQ89" s="73">
        <f t="shared" si="282"/>
        <v>4.6750000000000007</v>
      </c>
      <c r="AR89" s="74" t="e">
        <f t="shared" ref="AR89" si="293">(M89-L89)/100*#REF!+AQ89</f>
        <v>#REF!</v>
      </c>
      <c r="AS89" s="75">
        <f t="shared" si="278"/>
        <v>3.9950000000000001</v>
      </c>
      <c r="AT89" s="76" t="e">
        <f t="shared" ref="AT89" si="294">(M89-L89)/100*#REF!+AS89</f>
        <v>#REF!</v>
      </c>
      <c r="AU89" s="77">
        <f t="shared" si="283"/>
        <v>3.4850000000000003</v>
      </c>
      <c r="AV89" s="77" t="e">
        <f t="shared" ref="AV89" si="295">(M89-L89)/100*#REF!+AU89</f>
        <v>#REF!</v>
      </c>
      <c r="AW89" s="78">
        <f t="shared" si="284"/>
        <v>2.7879999999999998</v>
      </c>
      <c r="AX89" s="78" t="e">
        <f t="shared" ref="AX89" si="296">(M89-L89)/100*#REF!+AW89</f>
        <v>#REF!</v>
      </c>
      <c r="AY89" s="79">
        <f t="shared" si="285"/>
        <v>1.7000000000000002</v>
      </c>
      <c r="AZ89" s="80">
        <f t="shared" si="286"/>
        <v>0.85000000000000009</v>
      </c>
      <c r="BA89" s="81">
        <f t="shared" si="287"/>
        <v>0.51</v>
      </c>
      <c r="BB89" s="82" t="e">
        <f t="shared" ref="BB89" si="297">(M89-L89)/100*#REF!</f>
        <v>#REF!</v>
      </c>
      <c r="BC89" s="83">
        <f t="shared" si="288"/>
        <v>0.34</v>
      </c>
      <c r="BD89" s="84">
        <f t="shared" si="289"/>
        <v>0.17</v>
      </c>
      <c r="BE89" s="85">
        <f t="shared" si="290"/>
        <v>0.17</v>
      </c>
      <c r="BF89" s="86">
        <f t="shared" si="291"/>
        <v>0.34</v>
      </c>
      <c r="BG89" s="87">
        <f t="shared" si="292"/>
        <v>0.51</v>
      </c>
      <c r="BH89" s="88"/>
    </row>
    <row r="90" spans="1:60" s="89" customFormat="1" ht="25.15" customHeight="1" x14ac:dyDescent="0.25">
      <c r="A90" s="50" t="s">
        <v>150</v>
      </c>
      <c r="B90" s="51">
        <v>0</v>
      </c>
      <c r="C90" s="51">
        <v>4.5</v>
      </c>
      <c r="D90" s="51">
        <v>0</v>
      </c>
      <c r="E90" s="51">
        <v>4.5</v>
      </c>
      <c r="F90" s="51">
        <v>0</v>
      </c>
      <c r="G90" s="51">
        <v>1.8</v>
      </c>
      <c r="H90" s="51">
        <v>2.8</v>
      </c>
      <c r="I90" s="52">
        <f>AJ90</f>
        <v>0</v>
      </c>
      <c r="J90" s="53">
        <f>AK90</f>
        <v>0</v>
      </c>
      <c r="K90" s="52">
        <f>AL90</f>
        <v>0</v>
      </c>
      <c r="L90" s="54">
        <v>3.33</v>
      </c>
      <c r="M90" s="55">
        <f>SUM(B90:L90)</f>
        <v>16.93</v>
      </c>
      <c r="N90" s="56">
        <v>82</v>
      </c>
      <c r="O90" s="92"/>
      <c r="P90"/>
      <c r="Q90" s="2"/>
      <c r="R90" s="58"/>
      <c r="S90" s="91"/>
      <c r="T90" s="60"/>
      <c r="U90" s="61">
        <v>-16</v>
      </c>
      <c r="V90" s="62" t="e">
        <f>U90*#REF!</f>
        <v>#REF!</v>
      </c>
      <c r="W90" s="61">
        <v>-16</v>
      </c>
      <c r="X90" s="63" t="e">
        <f>W90*#REF!</f>
        <v>#REF!</v>
      </c>
      <c r="Y90" s="61">
        <v>-16</v>
      </c>
      <c r="Z90" s="63" t="e">
        <f>Y90*#REF!</f>
        <v>#REF!</v>
      </c>
      <c r="AA90" s="61">
        <v>-16</v>
      </c>
      <c r="AB90" s="63" t="e">
        <f>AA90*#REF!</f>
        <v>#REF!</v>
      </c>
      <c r="AC90" s="61">
        <v>-16</v>
      </c>
      <c r="AD90" s="63" t="e">
        <f>AC90*#REF!</f>
        <v>#REF!</v>
      </c>
      <c r="AE90" s="61">
        <v>-16</v>
      </c>
      <c r="AF90" s="63" t="e">
        <f>AE90*#REF!</f>
        <v>#REF!</v>
      </c>
      <c r="AG90" s="64" t="e">
        <f t="shared" si="279"/>
        <v>#REF!</v>
      </c>
      <c r="AH90" s="61">
        <v>-16</v>
      </c>
      <c r="AI90" s="65" t="e">
        <f>AH90*#REF!</f>
        <v>#REF!</v>
      </c>
      <c r="AJ90" s="66">
        <v>0</v>
      </c>
      <c r="AK90" s="67">
        <v>0</v>
      </c>
      <c r="AL90" s="68">
        <v>0</v>
      </c>
      <c r="AM90" s="69">
        <v>0</v>
      </c>
      <c r="AN90" s="70"/>
      <c r="AO90" s="71">
        <f t="shared" si="280"/>
        <v>6.8000000000000007</v>
      </c>
      <c r="AP90" s="72">
        <f t="shared" si="281"/>
        <v>4.7600000000000007</v>
      </c>
      <c r="AQ90" s="73">
        <f t="shared" si="282"/>
        <v>3.74</v>
      </c>
      <c r="AR90" s="74" t="e">
        <f t="shared" ref="AR90" si="298">(M90-L90)/100*#REF!+AQ90</f>
        <v>#REF!</v>
      </c>
      <c r="AS90" s="75">
        <f t="shared" si="278"/>
        <v>3.1960000000000002</v>
      </c>
      <c r="AT90" s="76" t="e">
        <f t="shared" ref="AT90" si="299">(M90-L90)/100*#REF!+AS90</f>
        <v>#REF!</v>
      </c>
      <c r="AU90" s="77">
        <f t="shared" si="283"/>
        <v>2.7880000000000003</v>
      </c>
      <c r="AV90" s="77" t="e">
        <f t="shared" ref="AV90" si="300">(M90-L90)/100*#REF!+AU90</f>
        <v>#REF!</v>
      </c>
      <c r="AW90" s="78">
        <f t="shared" si="284"/>
        <v>2.2303999999999999</v>
      </c>
      <c r="AX90" s="78" t="e">
        <f t="shared" ref="AX90" si="301">(M90-L90)/100*#REF!+AW90</f>
        <v>#REF!</v>
      </c>
      <c r="AY90" s="79">
        <f t="shared" si="285"/>
        <v>1.36</v>
      </c>
      <c r="AZ90" s="80">
        <f t="shared" si="286"/>
        <v>0.68</v>
      </c>
      <c r="BA90" s="81">
        <f t="shared" si="287"/>
        <v>0.40800000000000003</v>
      </c>
      <c r="BB90" s="82" t="e">
        <f t="shared" ref="BB90" si="302">(M90-L90)/100*#REF!</f>
        <v>#REF!</v>
      </c>
      <c r="BC90" s="83">
        <f t="shared" si="288"/>
        <v>0.27200000000000002</v>
      </c>
      <c r="BD90" s="84">
        <f t="shared" si="289"/>
        <v>0.13600000000000001</v>
      </c>
      <c r="BE90" s="85">
        <f t="shared" si="290"/>
        <v>0.13600000000000001</v>
      </c>
      <c r="BF90" s="86">
        <f t="shared" si="291"/>
        <v>0.27200000000000002</v>
      </c>
      <c r="BG90" s="87">
        <f t="shared" si="292"/>
        <v>0.40800000000000003</v>
      </c>
      <c r="BH90" s="88"/>
    </row>
    <row r="91" spans="1:60" s="89" customFormat="1" ht="25.15" customHeight="1" x14ac:dyDescent="0.25">
      <c r="A91" s="50" t="s">
        <v>151</v>
      </c>
      <c r="B91" s="51">
        <v>0</v>
      </c>
      <c r="C91" s="51">
        <v>0</v>
      </c>
      <c r="D91" s="51">
        <v>0</v>
      </c>
      <c r="E91" s="51">
        <v>7.8</v>
      </c>
      <c r="F91" s="51">
        <v>0</v>
      </c>
      <c r="G91" s="51">
        <v>0</v>
      </c>
      <c r="H91" s="51">
        <v>6</v>
      </c>
      <c r="I91" s="52">
        <f>AJ91</f>
        <v>0</v>
      </c>
      <c r="J91" s="53">
        <f>AK91</f>
        <v>0</v>
      </c>
      <c r="K91" s="52">
        <f>AL91</f>
        <v>0</v>
      </c>
      <c r="L91" s="54">
        <v>2.76</v>
      </c>
      <c r="M91" s="55">
        <f>SUM(B91:L91)</f>
        <v>16.560000000000002</v>
      </c>
      <c r="N91" s="56">
        <v>83</v>
      </c>
      <c r="O91" s="92"/>
      <c r="P91"/>
      <c r="Q91" s="2"/>
      <c r="R91" s="58"/>
      <c r="S91" s="91"/>
      <c r="T91" s="60"/>
      <c r="U91" s="61">
        <v>-15</v>
      </c>
      <c r="V91" s="62" t="e">
        <f>U91*#REF!</f>
        <v>#REF!</v>
      </c>
      <c r="W91" s="61">
        <v>-15</v>
      </c>
      <c r="X91" s="63" t="e">
        <f>W91*#REF!</f>
        <v>#REF!</v>
      </c>
      <c r="Y91" s="61">
        <v>-15</v>
      </c>
      <c r="Z91" s="63" t="e">
        <f>Y91*#REF!</f>
        <v>#REF!</v>
      </c>
      <c r="AA91" s="61">
        <v>-15</v>
      </c>
      <c r="AB91" s="63" t="e">
        <f>AA91*#REF!</f>
        <v>#REF!</v>
      </c>
      <c r="AC91" s="61">
        <v>-15</v>
      </c>
      <c r="AD91" s="63" t="e">
        <f>AC91*#REF!</f>
        <v>#REF!</v>
      </c>
      <c r="AE91" s="61">
        <v>-15</v>
      </c>
      <c r="AF91" s="63" t="e">
        <f>AE91*#REF!</f>
        <v>#REF!</v>
      </c>
      <c r="AG91" s="64" t="e">
        <f t="shared" si="279"/>
        <v>#REF!</v>
      </c>
      <c r="AH91" s="61">
        <v>-15</v>
      </c>
      <c r="AI91" s="65" t="e">
        <f>AH91*#REF!</f>
        <v>#REF!</v>
      </c>
      <c r="AJ91" s="66">
        <v>0</v>
      </c>
      <c r="AK91" s="67">
        <v>0</v>
      </c>
      <c r="AL91" s="68">
        <v>0</v>
      </c>
      <c r="AM91" s="69">
        <v>0</v>
      </c>
      <c r="AN91" s="70"/>
      <c r="AO91" s="71">
        <f t="shared" si="280"/>
        <v>6.9</v>
      </c>
      <c r="AP91" s="72">
        <f t="shared" si="281"/>
        <v>4.83</v>
      </c>
      <c r="AQ91" s="73">
        <f t="shared" si="282"/>
        <v>3.7950000000000004</v>
      </c>
      <c r="AR91" s="74" t="e">
        <f t="shared" ref="AR91" si="303">(M91-L91)/100*#REF!+AQ91</f>
        <v>#REF!</v>
      </c>
      <c r="AS91" s="75">
        <f t="shared" si="278"/>
        <v>3.2430000000000003</v>
      </c>
      <c r="AT91" s="76" t="e">
        <f t="shared" ref="AT91" si="304">(M91-L91)/100*#REF!+AS91</f>
        <v>#REF!</v>
      </c>
      <c r="AU91" s="77">
        <f t="shared" si="283"/>
        <v>2.8290000000000002</v>
      </c>
      <c r="AV91" s="77" t="e">
        <f t="shared" ref="AV91" si="305">(M91-L91)/100*#REF!+AU91</f>
        <v>#REF!</v>
      </c>
      <c r="AW91" s="78">
        <f t="shared" si="284"/>
        <v>2.2631999999999999</v>
      </c>
      <c r="AX91" s="78" t="e">
        <f t="shared" ref="AX91" si="306">(M91-L91)/100*#REF!+AW91</f>
        <v>#REF!</v>
      </c>
      <c r="AY91" s="79">
        <f t="shared" si="285"/>
        <v>1.3800000000000001</v>
      </c>
      <c r="AZ91" s="80">
        <f t="shared" si="286"/>
        <v>0.69000000000000006</v>
      </c>
      <c r="BA91" s="81">
        <f t="shared" si="287"/>
        <v>0.41400000000000003</v>
      </c>
      <c r="BB91" s="82" t="e">
        <f t="shared" ref="BB91" si="307">(M91-L91)/100*#REF!</f>
        <v>#REF!</v>
      </c>
      <c r="BC91" s="83">
        <f t="shared" si="288"/>
        <v>0.27600000000000002</v>
      </c>
      <c r="BD91" s="84">
        <f t="shared" si="289"/>
        <v>0.13800000000000001</v>
      </c>
      <c r="BE91" s="85">
        <f t="shared" si="290"/>
        <v>0.13800000000000001</v>
      </c>
      <c r="BF91" s="86">
        <f t="shared" si="291"/>
        <v>0.27600000000000002</v>
      </c>
      <c r="BG91" s="87">
        <f t="shared" si="292"/>
        <v>0.41400000000000003</v>
      </c>
      <c r="BH91" s="88"/>
    </row>
    <row r="92" spans="1:60" s="89" customFormat="1" ht="25.15" customHeight="1" x14ac:dyDescent="0.25">
      <c r="A92" s="50" t="s">
        <v>152</v>
      </c>
      <c r="B92" s="51">
        <v>0.8</v>
      </c>
      <c r="C92" s="51">
        <v>5.4</v>
      </c>
      <c r="D92" s="51">
        <v>0.6</v>
      </c>
      <c r="E92" s="51">
        <v>4.3499999999999996</v>
      </c>
      <c r="F92" s="51">
        <v>0</v>
      </c>
      <c r="G92" s="51">
        <v>0</v>
      </c>
      <c r="H92" s="51">
        <v>4.7</v>
      </c>
      <c r="I92" s="52">
        <f>AJ92</f>
        <v>0</v>
      </c>
      <c r="J92" s="53">
        <f>AK92</f>
        <v>0</v>
      </c>
      <c r="K92" s="52">
        <f>AL92</f>
        <v>0</v>
      </c>
      <c r="L92" s="54">
        <f>AM92</f>
        <v>0</v>
      </c>
      <c r="M92" s="55">
        <f>SUM(B92:L92)</f>
        <v>15.849999999999998</v>
      </c>
      <c r="N92" s="56">
        <v>84</v>
      </c>
      <c r="O92" s="92"/>
      <c r="P92"/>
      <c r="Q92" s="2"/>
      <c r="R92" s="58"/>
      <c r="S92" s="91"/>
      <c r="T92" s="60"/>
      <c r="U92" s="61">
        <v>-14</v>
      </c>
      <c r="V92" s="62" t="e">
        <f>U92*#REF!</f>
        <v>#REF!</v>
      </c>
      <c r="W92" s="61">
        <v>-14</v>
      </c>
      <c r="X92" s="63" t="e">
        <f>W92*#REF!</f>
        <v>#REF!</v>
      </c>
      <c r="Y92" s="61">
        <v>-14</v>
      </c>
      <c r="Z92" s="63" t="e">
        <f>Y92*#REF!</f>
        <v>#REF!</v>
      </c>
      <c r="AA92" s="61">
        <v>-14</v>
      </c>
      <c r="AB92" s="63" t="e">
        <f>AA92*#REF!</f>
        <v>#REF!</v>
      </c>
      <c r="AC92" s="61">
        <v>-14</v>
      </c>
      <c r="AD92" s="63" t="e">
        <f>AC92*#REF!</f>
        <v>#REF!</v>
      </c>
      <c r="AE92" s="61">
        <v>-14</v>
      </c>
      <c r="AF92" s="63" t="e">
        <f>AE92*#REF!</f>
        <v>#REF!</v>
      </c>
      <c r="AG92" s="64" t="e">
        <f t="shared" si="279"/>
        <v>#REF!</v>
      </c>
      <c r="AH92" s="61">
        <v>-14</v>
      </c>
      <c r="AI92" s="65" t="e">
        <f>AH92*#REF!</f>
        <v>#REF!</v>
      </c>
      <c r="AJ92" s="66">
        <v>0</v>
      </c>
      <c r="AK92" s="67">
        <v>0</v>
      </c>
      <c r="AL92" s="68">
        <v>0</v>
      </c>
      <c r="AM92" s="69">
        <v>0</v>
      </c>
      <c r="AN92" s="70"/>
      <c r="AO92" s="71">
        <f t="shared" si="280"/>
        <v>7.9249999999999989</v>
      </c>
      <c r="AP92" s="72">
        <f t="shared" si="281"/>
        <v>5.5474999999999994</v>
      </c>
      <c r="AQ92" s="73">
        <f t="shared" si="282"/>
        <v>4.3587499999999997</v>
      </c>
      <c r="AR92" s="74" t="e">
        <f t="shared" ref="AR92" si="308">(M92-L92)/100*#REF!+AQ92</f>
        <v>#REF!</v>
      </c>
      <c r="AS92" s="75">
        <f t="shared" si="278"/>
        <v>3.7247499999999993</v>
      </c>
      <c r="AT92" s="76" t="e">
        <f t="shared" ref="AT92" si="309">(M92-L92)/100*#REF!+AS92</f>
        <v>#REF!</v>
      </c>
      <c r="AU92" s="77">
        <f t="shared" si="283"/>
        <v>3.2492499999999995</v>
      </c>
      <c r="AV92" s="77" t="e">
        <f t="shared" ref="AV92" si="310">(M92-L92)/100*#REF!+AU92</f>
        <v>#REF!</v>
      </c>
      <c r="AW92" s="78">
        <f t="shared" si="284"/>
        <v>2.5993999999999993</v>
      </c>
      <c r="AX92" s="78" t="e">
        <f t="shared" ref="AX92" si="311">(M92-L92)/100*#REF!+AW92</f>
        <v>#REF!</v>
      </c>
      <c r="AY92" s="79">
        <f t="shared" si="285"/>
        <v>1.5849999999999997</v>
      </c>
      <c r="AZ92" s="80">
        <f t="shared" si="286"/>
        <v>0.79249999999999987</v>
      </c>
      <c r="BA92" s="81">
        <f t="shared" si="287"/>
        <v>0.47549999999999992</v>
      </c>
      <c r="BB92" s="82" t="e">
        <f t="shared" ref="BB92" si="312">(M92-L92)/100*#REF!</f>
        <v>#REF!</v>
      </c>
      <c r="BC92" s="83">
        <f t="shared" si="288"/>
        <v>0.31699999999999995</v>
      </c>
      <c r="BD92" s="84">
        <f t="shared" si="289"/>
        <v>0.15849999999999997</v>
      </c>
      <c r="BE92" s="85">
        <f t="shared" si="290"/>
        <v>0.15849999999999997</v>
      </c>
      <c r="BF92" s="86">
        <f t="shared" si="291"/>
        <v>0.31699999999999995</v>
      </c>
      <c r="BG92" s="87">
        <f t="shared" si="292"/>
        <v>0.47549999999999992</v>
      </c>
      <c r="BH92" s="88"/>
    </row>
    <row r="93" spans="1:60" s="89" customFormat="1" ht="25.15" customHeight="1" x14ac:dyDescent="0.25">
      <c r="A93" s="50" t="s">
        <v>153</v>
      </c>
      <c r="B93" s="51">
        <v>0.4</v>
      </c>
      <c r="C93" s="51">
        <v>5.0999999999999996</v>
      </c>
      <c r="D93" s="51">
        <v>0</v>
      </c>
      <c r="E93" s="51">
        <v>0</v>
      </c>
      <c r="F93" s="51">
        <v>0</v>
      </c>
      <c r="G93" s="51">
        <v>1.8</v>
      </c>
      <c r="H93" s="51">
        <v>5.8</v>
      </c>
      <c r="I93" s="52">
        <f>AJ93</f>
        <v>0</v>
      </c>
      <c r="J93" s="53">
        <f>AK93</f>
        <v>0</v>
      </c>
      <c r="K93" s="52">
        <f>AL93</f>
        <v>0</v>
      </c>
      <c r="L93" s="54">
        <v>2.62</v>
      </c>
      <c r="M93" s="55">
        <f>SUM(B93:L93)</f>
        <v>15.719999999999999</v>
      </c>
      <c r="N93" s="56">
        <v>85</v>
      </c>
      <c r="O93" s="92"/>
      <c r="P93"/>
      <c r="Q93" s="2"/>
      <c r="R93" s="58"/>
      <c r="S93" s="91"/>
      <c r="T93" s="60"/>
      <c r="U93" s="61">
        <v>-13</v>
      </c>
      <c r="V93" s="62" t="e">
        <f>U93*#REF!</f>
        <v>#REF!</v>
      </c>
      <c r="W93" s="61">
        <v>-13</v>
      </c>
      <c r="X93" s="63" t="e">
        <f>W93*#REF!</f>
        <v>#REF!</v>
      </c>
      <c r="Y93" s="61">
        <v>-13</v>
      </c>
      <c r="Z93" s="63" t="e">
        <f>Y93*#REF!</f>
        <v>#REF!</v>
      </c>
      <c r="AA93" s="61">
        <v>-13</v>
      </c>
      <c r="AB93" s="63" t="e">
        <f>AA93*#REF!</f>
        <v>#REF!</v>
      </c>
      <c r="AC93" s="61">
        <v>-13</v>
      </c>
      <c r="AD93" s="63" t="e">
        <f>AC93*#REF!</f>
        <v>#REF!</v>
      </c>
      <c r="AE93" s="61">
        <v>-13</v>
      </c>
      <c r="AF93" s="63" t="e">
        <f>AE93*#REF!</f>
        <v>#REF!</v>
      </c>
      <c r="AG93" s="64" t="e">
        <f t="shared" si="279"/>
        <v>#REF!</v>
      </c>
      <c r="AH93" s="61">
        <v>-13</v>
      </c>
      <c r="AI93" s="65" t="e">
        <f>AH93*#REF!</f>
        <v>#REF!</v>
      </c>
      <c r="AJ93" s="66">
        <v>0</v>
      </c>
      <c r="AK93" s="67">
        <v>0</v>
      </c>
      <c r="AL93" s="68">
        <v>0</v>
      </c>
      <c r="AM93" s="69">
        <v>0</v>
      </c>
      <c r="AN93" s="70"/>
      <c r="AO93" s="71">
        <f t="shared" si="280"/>
        <v>6.5499999999999989</v>
      </c>
      <c r="AP93" s="72">
        <f t="shared" si="281"/>
        <v>4.5849999999999991</v>
      </c>
      <c r="AQ93" s="73">
        <f t="shared" si="282"/>
        <v>3.6024999999999996</v>
      </c>
      <c r="AR93" s="74" t="e">
        <f t="shared" ref="AR93" si="313">(M93-L93)/100*#REF!+AQ93</f>
        <v>#REF!</v>
      </c>
      <c r="AS93" s="75">
        <f t="shared" si="278"/>
        <v>3.0784999999999996</v>
      </c>
      <c r="AT93" s="76" t="e">
        <f t="shared" ref="AT93" si="314">(M93-L93)/100*#REF!+AS93</f>
        <v>#REF!</v>
      </c>
      <c r="AU93" s="77">
        <f t="shared" si="283"/>
        <v>2.6854999999999993</v>
      </c>
      <c r="AV93" s="77" t="e">
        <f t="shared" ref="AV93" si="315">(M93-L93)/100*#REF!+AU93</f>
        <v>#REF!</v>
      </c>
      <c r="AW93" s="78">
        <f t="shared" si="284"/>
        <v>2.1483999999999996</v>
      </c>
      <c r="AX93" s="78" t="e">
        <f t="shared" ref="AX93" si="316">(M93-L93)/100*#REF!+AW93</f>
        <v>#REF!</v>
      </c>
      <c r="AY93" s="79">
        <f t="shared" si="285"/>
        <v>1.3099999999999998</v>
      </c>
      <c r="AZ93" s="80">
        <f t="shared" si="286"/>
        <v>0.65499999999999992</v>
      </c>
      <c r="BA93" s="81">
        <f t="shared" si="287"/>
        <v>0.3929999999999999</v>
      </c>
      <c r="BB93" s="82" t="e">
        <f t="shared" ref="BB93" si="317">(M93-L93)/100*#REF!</f>
        <v>#REF!</v>
      </c>
      <c r="BC93" s="83">
        <f t="shared" si="288"/>
        <v>0.26199999999999996</v>
      </c>
      <c r="BD93" s="84">
        <f t="shared" si="289"/>
        <v>0.13099999999999998</v>
      </c>
      <c r="BE93" s="85">
        <f t="shared" si="290"/>
        <v>0.13099999999999998</v>
      </c>
      <c r="BF93" s="86">
        <f t="shared" si="291"/>
        <v>0.26199999999999996</v>
      </c>
      <c r="BG93" s="87">
        <f t="shared" si="292"/>
        <v>0.3929999999999999</v>
      </c>
      <c r="BH93" s="88"/>
    </row>
    <row r="94" spans="1:60" s="89" customFormat="1" ht="25.15" customHeight="1" x14ac:dyDescent="0.25">
      <c r="A94" s="50" t="s">
        <v>154</v>
      </c>
      <c r="B94" s="51">
        <v>7.2</v>
      </c>
      <c r="C94" s="51">
        <v>0</v>
      </c>
      <c r="D94" s="51">
        <v>0</v>
      </c>
      <c r="E94" s="51">
        <v>0</v>
      </c>
      <c r="F94" s="51">
        <v>0</v>
      </c>
      <c r="G94" s="51">
        <v>3.6</v>
      </c>
      <c r="H94" s="51">
        <v>1.2</v>
      </c>
      <c r="I94" s="52">
        <f>AJ94</f>
        <v>0</v>
      </c>
      <c r="J94" s="53">
        <f>AK94</f>
        <v>0</v>
      </c>
      <c r="K94" s="52">
        <f>AL94</f>
        <v>0</v>
      </c>
      <c r="L94" s="54">
        <v>2.97</v>
      </c>
      <c r="M94" s="55">
        <f>SUM(B94:L94)</f>
        <v>14.97</v>
      </c>
      <c r="N94" s="56">
        <v>86</v>
      </c>
      <c r="O94" s="92"/>
      <c r="P94"/>
      <c r="Q94" s="2"/>
      <c r="R94" s="58"/>
      <c r="S94" s="91"/>
      <c r="T94" s="60"/>
      <c r="U94" s="61">
        <v>-11</v>
      </c>
      <c r="V94" s="62" t="e">
        <f t="shared" ref="V94" si="318">U94*#REF!</f>
        <v>#REF!</v>
      </c>
      <c r="W94" s="61">
        <v>-11</v>
      </c>
      <c r="X94" s="63" t="e">
        <f t="shared" ref="X94" si="319">W94*#REF!</f>
        <v>#REF!</v>
      </c>
      <c r="Y94" s="61">
        <v>-11</v>
      </c>
      <c r="Z94" s="63" t="e">
        <f t="shared" ref="Z94" si="320">Y94*#REF!</f>
        <v>#REF!</v>
      </c>
      <c r="AA94" s="61">
        <v>-11</v>
      </c>
      <c r="AB94" s="63" t="e">
        <f t="shared" ref="AB94" si="321">AA94*#REF!</f>
        <v>#REF!</v>
      </c>
      <c r="AC94" s="61">
        <v>-11</v>
      </c>
      <c r="AD94" s="63" t="e">
        <f t="shared" ref="AD94" si="322">AC94*#REF!</f>
        <v>#REF!</v>
      </c>
      <c r="AE94" s="61">
        <v>-11</v>
      </c>
      <c r="AF94" s="63" t="e">
        <f t="shared" ref="AF94" si="323">AE94*#REF!</f>
        <v>#REF!</v>
      </c>
      <c r="AG94" s="64" t="e">
        <f t="shared" si="279"/>
        <v>#REF!</v>
      </c>
      <c r="AH94" s="61">
        <v>-11</v>
      </c>
      <c r="AI94" s="65" t="e">
        <f t="shared" ref="AI94" si="324">AH94*#REF!</f>
        <v>#REF!</v>
      </c>
      <c r="AJ94" s="66">
        <v>0</v>
      </c>
      <c r="AK94" s="67">
        <v>0</v>
      </c>
      <c r="AL94" s="68">
        <v>0</v>
      </c>
      <c r="AM94" s="69">
        <v>0</v>
      </c>
      <c r="AN94" s="70"/>
      <c r="AO94" s="71">
        <f t="shared" si="280"/>
        <v>6</v>
      </c>
      <c r="AP94" s="72">
        <f t="shared" si="281"/>
        <v>4.2</v>
      </c>
      <c r="AQ94" s="73">
        <f t="shared" si="282"/>
        <v>3.3</v>
      </c>
      <c r="AR94" s="74" t="e">
        <f t="shared" ref="AR94:AR101" si="325">(M94-L94)/100*AR2+AQ94</f>
        <v>#VALUE!</v>
      </c>
      <c r="AS94" s="75">
        <f t="shared" si="278"/>
        <v>2.82</v>
      </c>
      <c r="AT94" s="76" t="e">
        <f t="shared" ref="AT94:AT101" si="326">(M94-L94)/100*AT2+AS94</f>
        <v>#VALUE!</v>
      </c>
      <c r="AU94" s="77">
        <f t="shared" si="283"/>
        <v>2.46</v>
      </c>
      <c r="AV94" s="77" t="e">
        <f t="shared" ref="AV94:AV101" si="327">(M94-L94)/100*AV2+AU94</f>
        <v>#VALUE!</v>
      </c>
      <c r="AW94" s="78">
        <f t="shared" si="284"/>
        <v>1.9679999999999997</v>
      </c>
      <c r="AX94" s="78" t="e">
        <f t="shared" ref="AX94:AX101" si="328">(M94-L94)/100*AX2+AW94</f>
        <v>#VALUE!</v>
      </c>
      <c r="AY94" s="79">
        <f t="shared" si="285"/>
        <v>1.2</v>
      </c>
      <c r="AZ94" s="80">
        <f t="shared" si="286"/>
        <v>0.6</v>
      </c>
      <c r="BA94" s="81">
        <f t="shared" si="287"/>
        <v>0.36</v>
      </c>
      <c r="BB94" s="82" t="e">
        <f t="shared" ref="BB94:BB101" si="329">(M94-L94)/100*BB2</f>
        <v>#VALUE!</v>
      </c>
      <c r="BC94" s="83">
        <f t="shared" si="288"/>
        <v>0.24</v>
      </c>
      <c r="BD94" s="84">
        <f t="shared" si="289"/>
        <v>0.12</v>
      </c>
      <c r="BE94" s="85">
        <f t="shared" si="290"/>
        <v>0.12</v>
      </c>
      <c r="BF94" s="86">
        <f t="shared" si="291"/>
        <v>0.24</v>
      </c>
      <c r="BG94" s="87">
        <f t="shared" si="292"/>
        <v>0.36</v>
      </c>
      <c r="BH94" s="88"/>
    </row>
    <row r="95" spans="1:60" s="89" customFormat="1" ht="25.15" customHeight="1" x14ac:dyDescent="0.25">
      <c r="A95" s="50" t="s">
        <v>155</v>
      </c>
      <c r="B95" s="51">
        <v>9.6</v>
      </c>
      <c r="C95" s="51">
        <v>0</v>
      </c>
      <c r="D95" s="51">
        <v>0</v>
      </c>
      <c r="E95" s="51">
        <v>0.3</v>
      </c>
      <c r="F95" s="51">
        <v>0</v>
      </c>
      <c r="G95" s="51">
        <v>0</v>
      </c>
      <c r="H95" s="51">
        <v>1.3</v>
      </c>
      <c r="I95" s="52">
        <f>AJ95</f>
        <v>0</v>
      </c>
      <c r="J95" s="53">
        <f>AK95</f>
        <v>0</v>
      </c>
      <c r="K95" s="52">
        <f>AL95</f>
        <v>0</v>
      </c>
      <c r="L95" s="54">
        <v>2.2000000000000002</v>
      </c>
      <c r="M95" s="55">
        <f>SUM(B95:L95)</f>
        <v>13.400000000000002</v>
      </c>
      <c r="N95" s="56">
        <v>87</v>
      </c>
      <c r="O95" s="92"/>
      <c r="P95"/>
      <c r="Q95" s="2"/>
      <c r="R95" s="58"/>
      <c r="S95" s="91"/>
      <c r="T95" s="60"/>
      <c r="U95" s="61">
        <v>-10</v>
      </c>
      <c r="V95" s="62" t="e">
        <f t="shared" ref="V95" si="330">U95*#REF!</f>
        <v>#REF!</v>
      </c>
      <c r="W95" s="61">
        <v>-10</v>
      </c>
      <c r="X95" s="63" t="e">
        <f t="shared" ref="X95" si="331">W95*#REF!</f>
        <v>#REF!</v>
      </c>
      <c r="Y95" s="61">
        <v>-10</v>
      </c>
      <c r="Z95" s="63" t="e">
        <f t="shared" ref="Z95" si="332">Y95*#REF!</f>
        <v>#REF!</v>
      </c>
      <c r="AA95" s="61">
        <v>-10</v>
      </c>
      <c r="AB95" s="63" t="e">
        <f t="shared" ref="AB95" si="333">AA95*#REF!</f>
        <v>#REF!</v>
      </c>
      <c r="AC95" s="61">
        <v>-10</v>
      </c>
      <c r="AD95" s="63" t="e">
        <f t="shared" ref="AD95" si="334">AC95*#REF!</f>
        <v>#REF!</v>
      </c>
      <c r="AE95" s="61">
        <v>-10</v>
      </c>
      <c r="AF95" s="63" t="e">
        <f t="shared" ref="AF95" si="335">AE95*#REF!</f>
        <v>#REF!</v>
      </c>
      <c r="AG95" s="64" t="e">
        <f t="shared" si="279"/>
        <v>#REF!</v>
      </c>
      <c r="AH95" s="61">
        <v>-10</v>
      </c>
      <c r="AI95" s="65" t="e">
        <f t="shared" ref="AI95" si="336">AH95*#REF!</f>
        <v>#REF!</v>
      </c>
      <c r="AJ95" s="66">
        <v>0</v>
      </c>
      <c r="AK95" s="67">
        <v>0</v>
      </c>
      <c r="AL95" s="68">
        <v>0</v>
      </c>
      <c r="AM95" s="69">
        <v>0</v>
      </c>
      <c r="AN95" s="70"/>
      <c r="AO95" s="71">
        <f t="shared" si="280"/>
        <v>5.6000000000000014</v>
      </c>
      <c r="AP95" s="72">
        <f t="shared" si="281"/>
        <v>3.9200000000000013</v>
      </c>
      <c r="AQ95" s="73">
        <f t="shared" si="282"/>
        <v>3.080000000000001</v>
      </c>
      <c r="AR95" s="74">
        <f t="shared" si="325"/>
        <v>3.1136000000000008</v>
      </c>
      <c r="AS95" s="75">
        <f t="shared" si="278"/>
        <v>2.6320000000000006</v>
      </c>
      <c r="AT95" s="76">
        <f t="shared" si="326"/>
        <v>2.6432000000000007</v>
      </c>
      <c r="AU95" s="77">
        <f t="shared" si="283"/>
        <v>2.2960000000000007</v>
      </c>
      <c r="AV95" s="77">
        <f t="shared" si="327"/>
        <v>2.3296000000000006</v>
      </c>
      <c r="AW95" s="78">
        <f t="shared" si="284"/>
        <v>1.8368000000000004</v>
      </c>
      <c r="AX95" s="78">
        <f t="shared" si="328"/>
        <v>1.8480000000000005</v>
      </c>
      <c r="AY95" s="79">
        <f t="shared" si="285"/>
        <v>1.1200000000000003</v>
      </c>
      <c r="AZ95" s="80">
        <f t="shared" si="286"/>
        <v>0.56000000000000016</v>
      </c>
      <c r="BA95" s="81">
        <f t="shared" si="287"/>
        <v>0.33600000000000008</v>
      </c>
      <c r="BB95" s="82">
        <f t="shared" si="329"/>
        <v>3.3600000000000005E-2</v>
      </c>
      <c r="BC95" s="83">
        <f t="shared" si="288"/>
        <v>0.22400000000000006</v>
      </c>
      <c r="BD95" s="84">
        <f t="shared" si="289"/>
        <v>0.11200000000000003</v>
      </c>
      <c r="BE95" s="85">
        <f t="shared" si="290"/>
        <v>0.11200000000000003</v>
      </c>
      <c r="BF95" s="86">
        <f t="shared" si="291"/>
        <v>0.22400000000000006</v>
      </c>
      <c r="BG95" s="87">
        <f t="shared" si="292"/>
        <v>0.33600000000000008</v>
      </c>
      <c r="BH95" s="88"/>
    </row>
    <row r="96" spans="1:60" s="89" customFormat="1" ht="25.15" customHeight="1" x14ac:dyDescent="0.25">
      <c r="A96" s="50" t="s">
        <v>156</v>
      </c>
      <c r="B96" s="51">
        <v>7.2</v>
      </c>
      <c r="C96" s="51">
        <v>0</v>
      </c>
      <c r="D96" s="51">
        <v>0</v>
      </c>
      <c r="E96" s="51">
        <v>0</v>
      </c>
      <c r="F96" s="51">
        <v>0</v>
      </c>
      <c r="G96" s="51">
        <v>2.7</v>
      </c>
      <c r="H96" s="51">
        <v>1.1000000000000001</v>
      </c>
      <c r="I96" s="52">
        <f>AJ96</f>
        <v>0</v>
      </c>
      <c r="J96" s="53">
        <f>AK96</f>
        <v>0</v>
      </c>
      <c r="K96" s="52">
        <f>AL96</f>
        <v>0</v>
      </c>
      <c r="L96" s="54">
        <v>2.3199999999999998</v>
      </c>
      <c r="M96" s="55">
        <f>SUM(B96:L96)</f>
        <v>13.32</v>
      </c>
      <c r="N96" s="56">
        <v>88</v>
      </c>
      <c r="O96" s="92"/>
      <c r="P96"/>
      <c r="Q96" s="2"/>
      <c r="R96" s="58"/>
      <c r="S96" s="91"/>
      <c r="T96" s="60"/>
      <c r="U96" s="61">
        <v>-9</v>
      </c>
      <c r="V96" s="62" t="e">
        <f t="shared" ref="V96" si="337">U96*#REF!</f>
        <v>#REF!</v>
      </c>
      <c r="W96" s="61">
        <v>-9</v>
      </c>
      <c r="X96" s="63" t="e">
        <f t="shared" ref="X96" si="338">W96*#REF!</f>
        <v>#REF!</v>
      </c>
      <c r="Y96" s="61">
        <v>-9</v>
      </c>
      <c r="Z96" s="63" t="e">
        <f t="shared" ref="Z96" si="339">Y96*#REF!</f>
        <v>#REF!</v>
      </c>
      <c r="AA96" s="61">
        <v>-9</v>
      </c>
      <c r="AB96" s="63" t="e">
        <f t="shared" ref="AB96" si="340">AA96*#REF!</f>
        <v>#REF!</v>
      </c>
      <c r="AC96" s="61">
        <v>-9</v>
      </c>
      <c r="AD96" s="63" t="e">
        <f t="shared" ref="AD96" si="341">AC96*#REF!</f>
        <v>#REF!</v>
      </c>
      <c r="AE96" s="61">
        <v>-9</v>
      </c>
      <c r="AF96" s="63" t="e">
        <f t="shared" ref="AF96" si="342">AE96*#REF!</f>
        <v>#REF!</v>
      </c>
      <c r="AG96" s="64" t="e">
        <f t="shared" si="279"/>
        <v>#REF!</v>
      </c>
      <c r="AH96" s="61">
        <v>-9</v>
      </c>
      <c r="AI96" s="65" t="e">
        <f t="shared" ref="AI96" si="343">AH96*#REF!</f>
        <v>#REF!</v>
      </c>
      <c r="AJ96" s="66">
        <v>0</v>
      </c>
      <c r="AK96" s="67">
        <v>0</v>
      </c>
      <c r="AL96" s="68">
        <v>0</v>
      </c>
      <c r="AM96" s="69">
        <v>0</v>
      </c>
      <c r="AN96" s="70"/>
      <c r="AO96" s="71">
        <f t="shared" si="280"/>
        <v>5.5</v>
      </c>
      <c r="AP96" s="72">
        <f t="shared" si="281"/>
        <v>3.85</v>
      </c>
      <c r="AQ96" s="73">
        <f t="shared" si="282"/>
        <v>3.0249999999999999</v>
      </c>
      <c r="AR96" s="74">
        <f t="shared" si="325"/>
        <v>3.0249999999999999</v>
      </c>
      <c r="AS96" s="75">
        <f t="shared" si="278"/>
        <v>2.585</v>
      </c>
      <c r="AT96" s="76">
        <f t="shared" si="326"/>
        <v>2.585</v>
      </c>
      <c r="AU96" s="77">
        <f t="shared" si="283"/>
        <v>2.2549999999999999</v>
      </c>
      <c r="AV96" s="77">
        <f t="shared" si="327"/>
        <v>2.2549999999999999</v>
      </c>
      <c r="AW96" s="78">
        <f t="shared" si="284"/>
        <v>1.8039999999999998</v>
      </c>
      <c r="AX96" s="78">
        <f t="shared" si="328"/>
        <v>1.8039999999999998</v>
      </c>
      <c r="AY96" s="79">
        <f t="shared" si="285"/>
        <v>1.1000000000000001</v>
      </c>
      <c r="AZ96" s="80">
        <f t="shared" si="286"/>
        <v>0.55000000000000004</v>
      </c>
      <c r="BA96" s="81">
        <f t="shared" si="287"/>
        <v>0.33</v>
      </c>
      <c r="BB96" s="82">
        <f t="shared" si="329"/>
        <v>0</v>
      </c>
      <c r="BC96" s="83">
        <f t="shared" si="288"/>
        <v>0.22</v>
      </c>
      <c r="BD96" s="84">
        <f t="shared" si="289"/>
        <v>0.11</v>
      </c>
      <c r="BE96" s="85">
        <f t="shared" si="290"/>
        <v>0.11</v>
      </c>
      <c r="BF96" s="86">
        <f t="shared" si="291"/>
        <v>0.22</v>
      </c>
      <c r="BG96" s="87">
        <f t="shared" si="292"/>
        <v>0.33</v>
      </c>
      <c r="BH96" s="88"/>
    </row>
    <row r="97" spans="1:60" s="89" customFormat="1" ht="25.15" customHeight="1" x14ac:dyDescent="0.25">
      <c r="A97" s="50" t="s">
        <v>128</v>
      </c>
      <c r="B97" s="51">
        <v>11.6</v>
      </c>
      <c r="C97" s="51">
        <v>0.3</v>
      </c>
      <c r="D97" s="51">
        <v>0</v>
      </c>
      <c r="E97" s="51">
        <v>0</v>
      </c>
      <c r="F97" s="51">
        <v>0</v>
      </c>
      <c r="G97" s="51">
        <v>0</v>
      </c>
      <c r="H97" s="51">
        <v>0.9</v>
      </c>
      <c r="I97" s="52">
        <f>AJ97</f>
        <v>0</v>
      </c>
      <c r="J97" s="53">
        <f>AK97</f>
        <v>0</v>
      </c>
      <c r="K97" s="52">
        <f>AL97</f>
        <v>0</v>
      </c>
      <c r="L97" s="54">
        <v>0</v>
      </c>
      <c r="M97" s="55">
        <f>SUM(B97:L97)</f>
        <v>12.8</v>
      </c>
      <c r="N97" s="56">
        <v>89</v>
      </c>
      <c r="O97" s="92"/>
      <c r="P97"/>
      <c r="Q97" s="2"/>
      <c r="R97" s="58"/>
      <c r="S97" s="91"/>
      <c r="T97" s="60"/>
      <c r="U97" s="61">
        <v>-8</v>
      </c>
      <c r="V97" s="62" t="e">
        <f t="shared" ref="V97:V101" si="344">U97*#REF!</f>
        <v>#REF!</v>
      </c>
      <c r="W97" s="61">
        <v>-8</v>
      </c>
      <c r="X97" s="63" t="e">
        <f t="shared" ref="X97:X101" si="345">W97*#REF!</f>
        <v>#REF!</v>
      </c>
      <c r="Y97" s="61">
        <v>-8</v>
      </c>
      <c r="Z97" s="63" t="e">
        <f t="shared" ref="Z97:Z101" si="346">Y97*#REF!</f>
        <v>#REF!</v>
      </c>
      <c r="AA97" s="61">
        <v>-8</v>
      </c>
      <c r="AB97" s="63" t="e">
        <f t="shared" ref="AB97:AB101" si="347">AA97*#REF!</f>
        <v>#REF!</v>
      </c>
      <c r="AC97" s="61">
        <v>-8</v>
      </c>
      <c r="AD97" s="63" t="e">
        <f t="shared" ref="AD97:AD101" si="348">AC97*#REF!</f>
        <v>#REF!</v>
      </c>
      <c r="AE97" s="61">
        <v>-8</v>
      </c>
      <c r="AF97" s="63" t="e">
        <f t="shared" ref="AF97:AF101" si="349">AE97*#REF!</f>
        <v>#REF!</v>
      </c>
      <c r="AG97" s="64" t="e">
        <f t="shared" si="279"/>
        <v>#REF!</v>
      </c>
      <c r="AH97" s="61">
        <v>-8</v>
      </c>
      <c r="AI97" s="65" t="e">
        <f t="shared" ref="AI97:AI101" si="350">AH97*#REF!</f>
        <v>#REF!</v>
      </c>
      <c r="AJ97" s="66">
        <v>0</v>
      </c>
      <c r="AK97" s="67">
        <v>0</v>
      </c>
      <c r="AL97" s="68">
        <v>0</v>
      </c>
      <c r="AM97" s="69">
        <v>0</v>
      </c>
      <c r="AN97" s="70"/>
      <c r="AO97" s="71">
        <f t="shared" si="280"/>
        <v>6.4</v>
      </c>
      <c r="AP97" s="72">
        <f t="shared" si="281"/>
        <v>4.4800000000000004</v>
      </c>
      <c r="AQ97" s="73">
        <f t="shared" si="282"/>
        <v>3.52</v>
      </c>
      <c r="AR97" s="74">
        <f t="shared" si="325"/>
        <v>3.52</v>
      </c>
      <c r="AS97" s="75">
        <f t="shared" si="278"/>
        <v>3.008</v>
      </c>
      <c r="AT97" s="76">
        <f t="shared" si="326"/>
        <v>3.008</v>
      </c>
      <c r="AU97" s="77">
        <f t="shared" si="283"/>
        <v>2.6240000000000001</v>
      </c>
      <c r="AV97" s="77">
        <f t="shared" si="327"/>
        <v>2.6240000000000001</v>
      </c>
      <c r="AW97" s="78">
        <f t="shared" si="284"/>
        <v>2.0991999999999997</v>
      </c>
      <c r="AX97" s="78">
        <f t="shared" si="328"/>
        <v>2.0991999999999997</v>
      </c>
      <c r="AY97" s="79">
        <f t="shared" si="285"/>
        <v>1.28</v>
      </c>
      <c r="AZ97" s="80">
        <f t="shared" si="286"/>
        <v>0.64</v>
      </c>
      <c r="BA97" s="81">
        <f t="shared" si="287"/>
        <v>0.38400000000000001</v>
      </c>
      <c r="BB97" s="82">
        <f t="shared" si="329"/>
        <v>0</v>
      </c>
      <c r="BC97" s="83">
        <f t="shared" si="288"/>
        <v>0.25600000000000001</v>
      </c>
      <c r="BD97" s="84">
        <f t="shared" si="289"/>
        <v>0.128</v>
      </c>
      <c r="BE97" s="85">
        <f t="shared" si="290"/>
        <v>0.128</v>
      </c>
      <c r="BF97" s="86">
        <f t="shared" si="291"/>
        <v>0.25600000000000001</v>
      </c>
      <c r="BG97" s="87">
        <f t="shared" si="292"/>
        <v>0.38400000000000001</v>
      </c>
      <c r="BH97" s="88"/>
    </row>
    <row r="98" spans="1:60" s="89" customFormat="1" ht="25.15" customHeight="1" x14ac:dyDescent="0.25">
      <c r="A98" s="50" t="s">
        <v>157</v>
      </c>
      <c r="B98" s="51">
        <v>6.4</v>
      </c>
      <c r="C98" s="51">
        <v>0.9</v>
      </c>
      <c r="D98" s="51">
        <v>0</v>
      </c>
      <c r="E98" s="51">
        <v>0</v>
      </c>
      <c r="F98" s="51">
        <v>0</v>
      </c>
      <c r="G98" s="51">
        <v>0</v>
      </c>
      <c r="H98" s="51">
        <v>5.5</v>
      </c>
      <c r="I98" s="52">
        <f>AJ98</f>
        <v>0</v>
      </c>
      <c r="J98" s="53">
        <f>AK98</f>
        <v>0</v>
      </c>
      <c r="K98" s="52">
        <f>AL98</f>
        <v>0</v>
      </c>
      <c r="L98" s="54">
        <f>AM98</f>
        <v>0</v>
      </c>
      <c r="M98" s="55">
        <f>SUM(B98:L98)</f>
        <v>12.8</v>
      </c>
      <c r="N98" s="56">
        <v>90</v>
      </c>
      <c r="O98" s="92"/>
      <c r="P98"/>
      <c r="Q98" s="2"/>
      <c r="R98" s="58"/>
      <c r="S98" s="91"/>
      <c r="T98" s="60"/>
      <c r="U98" s="61">
        <v>-7</v>
      </c>
      <c r="V98" s="62" t="e">
        <f t="shared" si="344"/>
        <v>#REF!</v>
      </c>
      <c r="W98" s="61">
        <v>-7</v>
      </c>
      <c r="X98" s="63" t="e">
        <f t="shared" si="345"/>
        <v>#REF!</v>
      </c>
      <c r="Y98" s="61">
        <v>-7</v>
      </c>
      <c r="Z98" s="63" t="e">
        <f t="shared" si="346"/>
        <v>#REF!</v>
      </c>
      <c r="AA98" s="61">
        <v>-7</v>
      </c>
      <c r="AB98" s="63" t="e">
        <f t="shared" si="347"/>
        <v>#REF!</v>
      </c>
      <c r="AC98" s="61">
        <v>-7</v>
      </c>
      <c r="AD98" s="63" t="e">
        <f t="shared" si="348"/>
        <v>#REF!</v>
      </c>
      <c r="AE98" s="61">
        <v>-7</v>
      </c>
      <c r="AF98" s="63" t="e">
        <f t="shared" si="349"/>
        <v>#REF!</v>
      </c>
      <c r="AG98" s="64" t="e">
        <f t="shared" si="279"/>
        <v>#REF!</v>
      </c>
      <c r="AH98" s="61">
        <v>-7</v>
      </c>
      <c r="AI98" s="65" t="e">
        <f t="shared" si="350"/>
        <v>#REF!</v>
      </c>
      <c r="AJ98" s="66">
        <v>0</v>
      </c>
      <c r="AK98" s="67">
        <v>0</v>
      </c>
      <c r="AL98" s="68">
        <v>0</v>
      </c>
      <c r="AM98" s="69">
        <v>0</v>
      </c>
      <c r="AN98" s="70"/>
      <c r="AO98" s="71">
        <f t="shared" si="280"/>
        <v>6.4</v>
      </c>
      <c r="AP98" s="72">
        <f t="shared" si="281"/>
        <v>4.4800000000000004</v>
      </c>
      <c r="AQ98" s="73">
        <f t="shared" si="282"/>
        <v>3.52</v>
      </c>
      <c r="AR98" s="74">
        <f t="shared" si="325"/>
        <v>3.52</v>
      </c>
      <c r="AS98" s="75">
        <f t="shared" si="278"/>
        <v>3.008</v>
      </c>
      <c r="AT98" s="76">
        <f t="shared" si="326"/>
        <v>3.008</v>
      </c>
      <c r="AU98" s="77">
        <f t="shared" si="283"/>
        <v>2.6240000000000001</v>
      </c>
      <c r="AV98" s="77">
        <f t="shared" si="327"/>
        <v>2.6240000000000001</v>
      </c>
      <c r="AW98" s="78">
        <f t="shared" si="284"/>
        <v>2.0991999999999997</v>
      </c>
      <c r="AX98" s="78">
        <f t="shared" si="328"/>
        <v>2.0991999999999997</v>
      </c>
      <c r="AY98" s="79">
        <f t="shared" si="285"/>
        <v>1.28</v>
      </c>
      <c r="AZ98" s="80">
        <f t="shared" si="286"/>
        <v>0.64</v>
      </c>
      <c r="BA98" s="81">
        <f t="shared" si="287"/>
        <v>0.38400000000000001</v>
      </c>
      <c r="BB98" s="82">
        <f t="shared" si="329"/>
        <v>0</v>
      </c>
      <c r="BC98" s="83">
        <f t="shared" si="288"/>
        <v>0.25600000000000001</v>
      </c>
      <c r="BD98" s="84">
        <f t="shared" si="289"/>
        <v>0.128</v>
      </c>
      <c r="BE98" s="85">
        <f t="shared" si="290"/>
        <v>0.128</v>
      </c>
      <c r="BF98" s="86">
        <f t="shared" si="291"/>
        <v>0.25600000000000001</v>
      </c>
      <c r="BG98" s="87">
        <f t="shared" si="292"/>
        <v>0.38400000000000001</v>
      </c>
      <c r="BH98" s="88"/>
    </row>
    <row r="99" spans="1:60" s="89" customFormat="1" ht="25.15" customHeight="1" x14ac:dyDescent="0.25">
      <c r="A99" s="50" t="s">
        <v>158</v>
      </c>
      <c r="B99" s="51">
        <v>8</v>
      </c>
      <c r="C99" s="51">
        <v>0</v>
      </c>
      <c r="D99" s="51">
        <v>0</v>
      </c>
      <c r="E99" s="51">
        <v>0</v>
      </c>
      <c r="F99" s="51">
        <v>0</v>
      </c>
      <c r="G99" s="51">
        <v>0</v>
      </c>
      <c r="H99" s="51">
        <v>1.3</v>
      </c>
      <c r="I99" s="52">
        <f>AJ99</f>
        <v>0</v>
      </c>
      <c r="J99" s="53">
        <f>AK99</f>
        <v>0</v>
      </c>
      <c r="K99" s="52">
        <f>AL99</f>
        <v>0</v>
      </c>
      <c r="L99" s="54">
        <v>1.93</v>
      </c>
      <c r="M99" s="55">
        <f>SUM(B99:L99)</f>
        <v>11.23</v>
      </c>
      <c r="N99" s="56">
        <v>91</v>
      </c>
      <c r="O99" s="92"/>
      <c r="P99"/>
      <c r="Q99" s="2"/>
      <c r="R99" s="58"/>
      <c r="S99" s="91"/>
      <c r="T99" s="60"/>
      <c r="U99" s="61">
        <v>-6</v>
      </c>
      <c r="V99" s="62" t="e">
        <f t="shared" si="344"/>
        <v>#REF!</v>
      </c>
      <c r="W99" s="61">
        <v>-6</v>
      </c>
      <c r="X99" s="63" t="e">
        <f t="shared" si="345"/>
        <v>#REF!</v>
      </c>
      <c r="Y99" s="61">
        <v>-6</v>
      </c>
      <c r="Z99" s="63" t="e">
        <f t="shared" si="346"/>
        <v>#REF!</v>
      </c>
      <c r="AA99" s="61">
        <v>-6</v>
      </c>
      <c r="AB99" s="63" t="e">
        <f t="shared" si="347"/>
        <v>#REF!</v>
      </c>
      <c r="AC99" s="61">
        <v>-6</v>
      </c>
      <c r="AD99" s="63" t="e">
        <f t="shared" si="348"/>
        <v>#REF!</v>
      </c>
      <c r="AE99" s="61">
        <v>-6</v>
      </c>
      <c r="AF99" s="63" t="e">
        <f t="shared" si="349"/>
        <v>#REF!</v>
      </c>
      <c r="AG99" s="64" t="e">
        <f t="shared" si="279"/>
        <v>#REF!</v>
      </c>
      <c r="AH99" s="61">
        <v>-6</v>
      </c>
      <c r="AI99" s="65" t="e">
        <f t="shared" si="350"/>
        <v>#REF!</v>
      </c>
      <c r="AJ99" s="66">
        <v>0</v>
      </c>
      <c r="AK99" s="67">
        <v>0</v>
      </c>
      <c r="AL99" s="68">
        <v>0</v>
      </c>
      <c r="AM99" s="69">
        <v>0</v>
      </c>
      <c r="AN99" s="70"/>
      <c r="AO99" s="71">
        <f t="shared" si="280"/>
        <v>4.6500000000000004</v>
      </c>
      <c r="AP99" s="72">
        <f t="shared" si="281"/>
        <v>3.2550000000000003</v>
      </c>
      <c r="AQ99" s="73">
        <f t="shared" si="282"/>
        <v>2.5575000000000006</v>
      </c>
      <c r="AR99" s="74">
        <f t="shared" si="325"/>
        <v>2.5575000000000006</v>
      </c>
      <c r="AS99" s="75">
        <f t="shared" si="278"/>
        <v>2.1855000000000002</v>
      </c>
      <c r="AT99" s="76">
        <f t="shared" si="326"/>
        <v>2.1855000000000002</v>
      </c>
      <c r="AU99" s="77">
        <f t="shared" si="283"/>
        <v>1.9065000000000003</v>
      </c>
      <c r="AV99" s="77">
        <f t="shared" si="327"/>
        <v>1.9065000000000003</v>
      </c>
      <c r="AW99" s="78">
        <f t="shared" si="284"/>
        <v>1.5252000000000001</v>
      </c>
      <c r="AX99" s="78">
        <f t="shared" si="328"/>
        <v>1.5252000000000001</v>
      </c>
      <c r="AY99" s="79">
        <f t="shared" si="285"/>
        <v>0.93000000000000016</v>
      </c>
      <c r="AZ99" s="80">
        <f t="shared" si="286"/>
        <v>0.46500000000000008</v>
      </c>
      <c r="BA99" s="81">
        <f t="shared" si="287"/>
        <v>0.27900000000000003</v>
      </c>
      <c r="BB99" s="82">
        <f t="shared" si="329"/>
        <v>0</v>
      </c>
      <c r="BC99" s="83">
        <f t="shared" si="288"/>
        <v>0.18600000000000003</v>
      </c>
      <c r="BD99" s="84">
        <f t="shared" si="289"/>
        <v>9.3000000000000013E-2</v>
      </c>
      <c r="BE99" s="85">
        <f t="shared" si="290"/>
        <v>9.3000000000000013E-2</v>
      </c>
      <c r="BF99" s="86">
        <f t="shared" si="291"/>
        <v>0.18600000000000003</v>
      </c>
      <c r="BG99" s="87">
        <f t="shared" si="292"/>
        <v>0.27900000000000003</v>
      </c>
      <c r="BH99" s="88"/>
    </row>
    <row r="100" spans="1:60" s="89" customFormat="1" ht="25.15" customHeight="1" x14ac:dyDescent="0.25">
      <c r="A100" s="50" t="s">
        <v>159</v>
      </c>
      <c r="B100" s="51">
        <v>0.8</v>
      </c>
      <c r="C100" s="51">
        <v>0</v>
      </c>
      <c r="D100" s="51">
        <v>0</v>
      </c>
      <c r="E100" s="51">
        <v>2.5499999999999998</v>
      </c>
      <c r="F100" s="51">
        <v>0</v>
      </c>
      <c r="G100" s="51">
        <v>0</v>
      </c>
      <c r="H100" s="51">
        <v>5.8</v>
      </c>
      <c r="I100" s="52">
        <f>AJ100</f>
        <v>0</v>
      </c>
      <c r="J100" s="53">
        <f>AK100</f>
        <v>0</v>
      </c>
      <c r="K100" s="52">
        <f>AL100</f>
        <v>0</v>
      </c>
      <c r="L100" s="54">
        <v>1.79</v>
      </c>
      <c r="M100" s="55">
        <f>SUM(B100:L100)</f>
        <v>10.939999999999998</v>
      </c>
      <c r="N100" s="56">
        <v>92</v>
      </c>
      <c r="O100" s="92"/>
      <c r="P100"/>
      <c r="Q100" s="2"/>
      <c r="R100" s="58"/>
      <c r="S100" s="91"/>
      <c r="T100" s="60"/>
      <c r="U100" s="61">
        <v>-5</v>
      </c>
      <c r="V100" s="62" t="e">
        <f t="shared" si="344"/>
        <v>#REF!</v>
      </c>
      <c r="W100" s="61">
        <v>-5</v>
      </c>
      <c r="X100" s="63" t="e">
        <f t="shared" si="345"/>
        <v>#REF!</v>
      </c>
      <c r="Y100" s="61">
        <v>-5</v>
      </c>
      <c r="Z100" s="63" t="e">
        <f t="shared" si="346"/>
        <v>#REF!</v>
      </c>
      <c r="AA100" s="61">
        <v>-5</v>
      </c>
      <c r="AB100" s="63" t="e">
        <f t="shared" si="347"/>
        <v>#REF!</v>
      </c>
      <c r="AC100" s="61">
        <v>-5</v>
      </c>
      <c r="AD100" s="63" t="e">
        <f t="shared" si="348"/>
        <v>#REF!</v>
      </c>
      <c r="AE100" s="61">
        <v>-5</v>
      </c>
      <c r="AF100" s="63" t="e">
        <f t="shared" si="349"/>
        <v>#REF!</v>
      </c>
      <c r="AG100" s="64" t="e">
        <f t="shared" si="279"/>
        <v>#REF!</v>
      </c>
      <c r="AH100" s="61">
        <v>-5</v>
      </c>
      <c r="AI100" s="65" t="e">
        <f t="shared" si="350"/>
        <v>#REF!</v>
      </c>
      <c r="AJ100" s="66">
        <v>0</v>
      </c>
      <c r="AK100" s="67">
        <v>0</v>
      </c>
      <c r="AL100" s="68">
        <v>0</v>
      </c>
      <c r="AM100" s="69">
        <v>0</v>
      </c>
      <c r="AN100" s="70"/>
      <c r="AO100" s="71">
        <f t="shared" si="280"/>
        <v>4.5749999999999993</v>
      </c>
      <c r="AP100" s="72">
        <f t="shared" si="281"/>
        <v>3.2024999999999992</v>
      </c>
      <c r="AQ100" s="73">
        <f t="shared" si="282"/>
        <v>2.5162499999999994</v>
      </c>
      <c r="AR100" s="74">
        <f t="shared" si="325"/>
        <v>2.5162499999999994</v>
      </c>
      <c r="AS100" s="75">
        <f t="shared" si="278"/>
        <v>2.1502499999999998</v>
      </c>
      <c r="AT100" s="76">
        <f t="shared" si="326"/>
        <v>2.1502499999999998</v>
      </c>
      <c r="AU100" s="77">
        <f t="shared" si="283"/>
        <v>1.8757499999999996</v>
      </c>
      <c r="AV100" s="77">
        <f t="shared" si="327"/>
        <v>1.8757499999999996</v>
      </c>
      <c r="AW100" s="78">
        <f t="shared" si="284"/>
        <v>1.5005999999999997</v>
      </c>
      <c r="AX100" s="78">
        <f t="shared" si="328"/>
        <v>1.5005999999999997</v>
      </c>
      <c r="AY100" s="79">
        <f t="shared" si="285"/>
        <v>0.91499999999999981</v>
      </c>
      <c r="AZ100" s="80">
        <f t="shared" si="286"/>
        <v>0.45749999999999991</v>
      </c>
      <c r="BA100" s="81">
        <f t="shared" si="287"/>
        <v>0.27449999999999997</v>
      </c>
      <c r="BB100" s="82">
        <f t="shared" si="329"/>
        <v>0</v>
      </c>
      <c r="BC100" s="83">
        <f t="shared" si="288"/>
        <v>0.18299999999999997</v>
      </c>
      <c r="BD100" s="84">
        <f t="shared" si="289"/>
        <v>9.1499999999999984E-2</v>
      </c>
      <c r="BE100" s="85">
        <f t="shared" si="290"/>
        <v>9.1499999999999984E-2</v>
      </c>
      <c r="BF100" s="86">
        <f t="shared" si="291"/>
        <v>0.18299999999999997</v>
      </c>
      <c r="BG100" s="87">
        <f t="shared" si="292"/>
        <v>0.27449999999999997</v>
      </c>
      <c r="BH100" s="88"/>
    </row>
    <row r="101" spans="1:60" s="89" customFormat="1" ht="25.15" customHeight="1" x14ac:dyDescent="0.25">
      <c r="A101" s="50" t="s">
        <v>160</v>
      </c>
      <c r="B101" s="51">
        <v>1.2</v>
      </c>
      <c r="C101" s="51">
        <v>0</v>
      </c>
      <c r="D101" s="51">
        <v>0</v>
      </c>
      <c r="E101" s="51">
        <v>0</v>
      </c>
      <c r="F101" s="51">
        <v>0</v>
      </c>
      <c r="G101" s="51">
        <v>0</v>
      </c>
      <c r="H101" s="51">
        <v>0.3</v>
      </c>
      <c r="I101" s="52">
        <f>AJ101</f>
        <v>0</v>
      </c>
      <c r="J101" s="53">
        <f>AK101</f>
        <v>0</v>
      </c>
      <c r="K101" s="52">
        <v>8</v>
      </c>
      <c r="L101" s="54">
        <v>0.19</v>
      </c>
      <c r="M101" s="55">
        <f>SUM(B101:L101)</f>
        <v>9.69</v>
      </c>
      <c r="N101" s="56">
        <v>93</v>
      </c>
      <c r="O101" s="92"/>
      <c r="P101"/>
      <c r="Q101" s="2"/>
      <c r="R101" s="58"/>
      <c r="S101" s="91"/>
      <c r="T101" s="60"/>
      <c r="U101" s="61">
        <v>-4</v>
      </c>
      <c r="V101" s="62" t="e">
        <f t="shared" si="344"/>
        <v>#REF!</v>
      </c>
      <c r="W101" s="61">
        <v>-4</v>
      </c>
      <c r="X101" s="63" t="e">
        <f t="shared" si="345"/>
        <v>#REF!</v>
      </c>
      <c r="Y101" s="61">
        <v>-4</v>
      </c>
      <c r="Z101" s="63" t="e">
        <f t="shared" si="346"/>
        <v>#REF!</v>
      </c>
      <c r="AA101" s="61">
        <v>-4</v>
      </c>
      <c r="AB101" s="63" t="e">
        <f t="shared" si="347"/>
        <v>#REF!</v>
      </c>
      <c r="AC101" s="61">
        <v>-4</v>
      </c>
      <c r="AD101" s="63" t="e">
        <f t="shared" si="348"/>
        <v>#REF!</v>
      </c>
      <c r="AE101" s="61">
        <v>-4</v>
      </c>
      <c r="AF101" s="63" t="e">
        <f t="shared" si="349"/>
        <v>#REF!</v>
      </c>
      <c r="AG101" s="64" t="e">
        <f t="shared" si="279"/>
        <v>#REF!</v>
      </c>
      <c r="AH101" s="61">
        <v>-4</v>
      </c>
      <c r="AI101" s="65" t="e">
        <f t="shared" si="350"/>
        <v>#REF!</v>
      </c>
      <c r="AJ101" s="66">
        <v>0</v>
      </c>
      <c r="AK101" s="67">
        <v>0</v>
      </c>
      <c r="AL101" s="68">
        <v>0</v>
      </c>
      <c r="AM101" s="69">
        <v>0</v>
      </c>
      <c r="AN101" s="70"/>
      <c r="AO101" s="71">
        <f t="shared" si="280"/>
        <v>4.75</v>
      </c>
      <c r="AP101" s="72">
        <f t="shared" si="281"/>
        <v>3.3250000000000002</v>
      </c>
      <c r="AQ101" s="73">
        <f t="shared" si="282"/>
        <v>2.6124999999999998</v>
      </c>
      <c r="AR101" s="74">
        <f t="shared" si="325"/>
        <v>3.9683875</v>
      </c>
      <c r="AS101" s="75">
        <f t="shared" si="278"/>
        <v>2.2324999999999999</v>
      </c>
      <c r="AT101" s="76">
        <f t="shared" si="326"/>
        <v>3.3911674999999999</v>
      </c>
      <c r="AU101" s="77">
        <f t="shared" si="283"/>
        <v>1.9475</v>
      </c>
      <c r="AV101" s="77">
        <f t="shared" si="327"/>
        <v>2.9582525</v>
      </c>
      <c r="AW101" s="78">
        <f t="shared" si="284"/>
        <v>1.5579999999999998</v>
      </c>
      <c r="AX101" s="78">
        <f t="shared" si="328"/>
        <v>2.3666019999999999</v>
      </c>
      <c r="AY101" s="79">
        <f t="shared" si="285"/>
        <v>0.95</v>
      </c>
      <c r="AZ101" s="80">
        <f t="shared" si="286"/>
        <v>0.47499999999999998</v>
      </c>
      <c r="BA101" s="81">
        <f t="shared" si="287"/>
        <v>0.28500000000000003</v>
      </c>
      <c r="BB101" s="82">
        <f t="shared" si="329"/>
        <v>0</v>
      </c>
      <c r="BC101" s="83">
        <f t="shared" si="288"/>
        <v>0.19</v>
      </c>
      <c r="BD101" s="84">
        <f t="shared" si="289"/>
        <v>9.5000000000000001E-2</v>
      </c>
      <c r="BE101" s="85">
        <f t="shared" si="290"/>
        <v>9.5000000000000001E-2</v>
      </c>
      <c r="BF101" s="86">
        <f t="shared" si="291"/>
        <v>0.19</v>
      </c>
      <c r="BG101" s="87">
        <f t="shared" si="292"/>
        <v>0.28500000000000003</v>
      </c>
      <c r="BH101" s="88"/>
    </row>
    <row r="102" spans="1:60" s="89" customFormat="1" ht="25.15" customHeight="1" x14ac:dyDescent="0.25">
      <c r="A102" s="50" t="s">
        <v>161</v>
      </c>
      <c r="B102" s="51">
        <v>2.4</v>
      </c>
      <c r="C102" s="51">
        <v>0.9</v>
      </c>
      <c r="D102" s="51">
        <v>0</v>
      </c>
      <c r="E102" s="51">
        <v>0</v>
      </c>
      <c r="F102" s="51">
        <v>0</v>
      </c>
      <c r="G102" s="51">
        <v>0</v>
      </c>
      <c r="H102" s="51">
        <v>0.3</v>
      </c>
      <c r="I102" s="52">
        <f>AJ102</f>
        <v>0</v>
      </c>
      <c r="J102" s="53">
        <f>AK102</f>
        <v>0</v>
      </c>
      <c r="K102" s="52">
        <f>AL102</f>
        <v>0</v>
      </c>
      <c r="L102" s="54">
        <v>6</v>
      </c>
      <c r="M102" s="55">
        <f>SUM(B102:L102)</f>
        <v>9.6</v>
      </c>
      <c r="N102" s="56">
        <v>94</v>
      </c>
      <c r="O102" s="92"/>
      <c r="P102"/>
      <c r="Q102" s="2"/>
      <c r="R102" s="58"/>
      <c r="S102" s="91"/>
      <c r="T102" s="60"/>
      <c r="U102" s="61">
        <v>-17</v>
      </c>
      <c r="V102" s="62" t="e">
        <f>U102*#REF!</f>
        <v>#REF!</v>
      </c>
      <c r="W102" s="61">
        <v>-17</v>
      </c>
      <c r="X102" s="63" t="e">
        <f>W102*#REF!</f>
        <v>#REF!</v>
      </c>
      <c r="Y102" s="61">
        <v>-17</v>
      </c>
      <c r="Z102" s="63" t="e">
        <f>Y102*#REF!</f>
        <v>#REF!</v>
      </c>
      <c r="AA102" s="61">
        <v>-17</v>
      </c>
      <c r="AB102" s="63" t="e">
        <f>AA102*#REF!</f>
        <v>#REF!</v>
      </c>
      <c r="AC102" s="61">
        <v>-17</v>
      </c>
      <c r="AD102" s="63" t="e">
        <f>AC102*#REF!</f>
        <v>#REF!</v>
      </c>
      <c r="AE102" s="61">
        <v>-17</v>
      </c>
      <c r="AF102" s="63" t="e">
        <f>AE102*#REF!</f>
        <v>#REF!</v>
      </c>
      <c r="AG102" s="64" t="e">
        <f t="shared" si="279"/>
        <v>#REF!</v>
      </c>
      <c r="AH102" s="61">
        <v>-17</v>
      </c>
      <c r="AI102" s="65" t="e">
        <f>AH102*#REF!</f>
        <v>#REF!</v>
      </c>
      <c r="AJ102" s="66">
        <v>0</v>
      </c>
      <c r="AK102" s="67">
        <v>0</v>
      </c>
      <c r="AL102" s="68">
        <v>0</v>
      </c>
      <c r="AM102" s="69">
        <v>0</v>
      </c>
      <c r="AN102" s="70"/>
      <c r="AO102" s="71">
        <f t="shared" si="280"/>
        <v>1.7999999999999998</v>
      </c>
      <c r="AP102" s="72">
        <f t="shared" si="281"/>
        <v>1.26</v>
      </c>
      <c r="AQ102" s="73">
        <f t="shared" si="282"/>
        <v>0.98999999999999988</v>
      </c>
      <c r="AR102" s="74" t="e">
        <f t="shared" ref="AR102" si="351">(M102-L102)/100*#REF!+AQ102</f>
        <v>#REF!</v>
      </c>
      <c r="AS102" s="75">
        <f t="shared" si="278"/>
        <v>0.84599999999999997</v>
      </c>
      <c r="AT102" s="76" t="e">
        <f t="shared" ref="AT102" si="352">(M102-L102)/100*#REF!+AS102</f>
        <v>#REF!</v>
      </c>
      <c r="AU102" s="77">
        <f t="shared" si="283"/>
        <v>0.73799999999999999</v>
      </c>
      <c r="AV102" s="77" t="e">
        <f t="shared" ref="AV102" si="353">(M102-L102)/100*#REF!+AU102</f>
        <v>#REF!</v>
      </c>
      <c r="AW102" s="78">
        <f t="shared" si="284"/>
        <v>0.59039999999999992</v>
      </c>
      <c r="AX102" s="78" t="e">
        <f t="shared" ref="AX102" si="354">(M102-L102)/100*#REF!+AW102</f>
        <v>#REF!</v>
      </c>
      <c r="AY102" s="79">
        <f t="shared" si="285"/>
        <v>0.36</v>
      </c>
      <c r="AZ102" s="80">
        <f t="shared" si="286"/>
        <v>0.18</v>
      </c>
      <c r="BA102" s="81">
        <f t="shared" si="287"/>
        <v>0.10799999999999998</v>
      </c>
      <c r="BB102" s="82" t="e">
        <f t="shared" ref="BB102" si="355">(M102-L102)/100*#REF!</f>
        <v>#REF!</v>
      </c>
      <c r="BC102" s="83">
        <f t="shared" si="288"/>
        <v>7.1999999999999995E-2</v>
      </c>
      <c r="BD102" s="84">
        <f t="shared" si="289"/>
        <v>3.5999999999999997E-2</v>
      </c>
      <c r="BE102" s="85">
        <f t="shared" si="290"/>
        <v>3.5999999999999997E-2</v>
      </c>
      <c r="BF102" s="86">
        <f t="shared" si="291"/>
        <v>7.1999999999999995E-2</v>
      </c>
      <c r="BG102" s="87">
        <f t="shared" si="292"/>
        <v>0.10799999999999998</v>
      </c>
      <c r="BH102" s="88"/>
    </row>
    <row r="103" spans="1:60" s="89" customFormat="1" ht="25.15" customHeight="1" x14ac:dyDescent="0.25">
      <c r="A103" s="50" t="s">
        <v>162</v>
      </c>
      <c r="B103" s="51">
        <v>0.4</v>
      </c>
      <c r="C103" s="51">
        <v>0.3</v>
      </c>
      <c r="D103" s="51">
        <v>3.6</v>
      </c>
      <c r="E103" s="51">
        <v>0</v>
      </c>
      <c r="F103" s="51">
        <v>0</v>
      </c>
      <c r="G103" s="51">
        <v>0</v>
      </c>
      <c r="H103" s="51">
        <v>3.4</v>
      </c>
      <c r="I103" s="52">
        <f>AJ103</f>
        <v>0</v>
      </c>
      <c r="J103" s="53">
        <f>AK103</f>
        <v>0</v>
      </c>
      <c r="K103" s="52">
        <f>AL103</f>
        <v>0</v>
      </c>
      <c r="L103" s="54">
        <v>1.77</v>
      </c>
      <c r="M103" s="55">
        <f>SUM(B103:L103)</f>
        <v>9.4699999999999989</v>
      </c>
      <c r="N103" s="56">
        <v>95</v>
      </c>
      <c r="O103" s="92"/>
      <c r="P103"/>
      <c r="Q103" s="2"/>
      <c r="R103" s="58"/>
      <c r="S103" s="91"/>
      <c r="T103" s="60"/>
      <c r="U103" s="61">
        <v>-16</v>
      </c>
      <c r="V103" s="62" t="e">
        <f>U103*#REF!</f>
        <v>#REF!</v>
      </c>
      <c r="W103" s="61">
        <v>-16</v>
      </c>
      <c r="X103" s="63" t="e">
        <f>W103*#REF!</f>
        <v>#REF!</v>
      </c>
      <c r="Y103" s="61">
        <v>-16</v>
      </c>
      <c r="Z103" s="63" t="e">
        <f>Y103*#REF!</f>
        <v>#REF!</v>
      </c>
      <c r="AA103" s="61">
        <v>-16</v>
      </c>
      <c r="AB103" s="63" t="e">
        <f>AA103*#REF!</f>
        <v>#REF!</v>
      </c>
      <c r="AC103" s="61">
        <v>-16</v>
      </c>
      <c r="AD103" s="63" t="e">
        <f>AC103*#REF!</f>
        <v>#REF!</v>
      </c>
      <c r="AE103" s="61">
        <v>-16</v>
      </c>
      <c r="AF103" s="63" t="e">
        <f>AE103*#REF!</f>
        <v>#REF!</v>
      </c>
      <c r="AG103" s="64" t="e">
        <f t="shared" si="279"/>
        <v>#REF!</v>
      </c>
      <c r="AH103" s="61">
        <v>-16</v>
      </c>
      <c r="AI103" s="65" t="e">
        <f>AH103*#REF!</f>
        <v>#REF!</v>
      </c>
      <c r="AJ103" s="66">
        <v>0</v>
      </c>
      <c r="AK103" s="67">
        <v>0</v>
      </c>
      <c r="AL103" s="68">
        <v>0</v>
      </c>
      <c r="AM103" s="69">
        <v>0</v>
      </c>
      <c r="AN103" s="70"/>
      <c r="AO103" s="71">
        <f t="shared" si="280"/>
        <v>3.85</v>
      </c>
      <c r="AP103" s="72">
        <f t="shared" si="281"/>
        <v>2.6949999999999998</v>
      </c>
      <c r="AQ103" s="73">
        <f t="shared" si="282"/>
        <v>2.1175000000000002</v>
      </c>
      <c r="AR103" s="74" t="e">
        <f t="shared" ref="AR103" si="356">(M103-L103)/100*#REF!+AQ103</f>
        <v>#REF!</v>
      </c>
      <c r="AS103" s="75">
        <f t="shared" si="278"/>
        <v>1.8094999999999999</v>
      </c>
      <c r="AT103" s="76" t="e">
        <f t="shared" ref="AT103" si="357">(M103-L103)/100*#REF!+AS103</f>
        <v>#REF!</v>
      </c>
      <c r="AU103" s="77">
        <f t="shared" si="283"/>
        <v>1.5785</v>
      </c>
      <c r="AV103" s="77" t="e">
        <f t="shared" ref="AV103" si="358">(M103-L103)/100*#REF!+AU103</f>
        <v>#REF!</v>
      </c>
      <c r="AW103" s="78">
        <f t="shared" si="284"/>
        <v>1.2627999999999999</v>
      </c>
      <c r="AX103" s="78" t="e">
        <f t="shared" ref="AX103" si="359">(M103-L103)/100*#REF!+AW103</f>
        <v>#REF!</v>
      </c>
      <c r="AY103" s="79">
        <f t="shared" si="285"/>
        <v>0.77</v>
      </c>
      <c r="AZ103" s="80">
        <f t="shared" si="286"/>
        <v>0.38500000000000001</v>
      </c>
      <c r="BA103" s="81">
        <f t="shared" si="287"/>
        <v>0.23099999999999998</v>
      </c>
      <c r="BB103" s="82" t="e">
        <f t="shared" ref="BB103" si="360">(M103-L103)/100*#REF!</f>
        <v>#REF!</v>
      </c>
      <c r="BC103" s="83">
        <f t="shared" si="288"/>
        <v>0.154</v>
      </c>
      <c r="BD103" s="84">
        <f t="shared" si="289"/>
        <v>7.6999999999999999E-2</v>
      </c>
      <c r="BE103" s="85">
        <f t="shared" si="290"/>
        <v>7.6999999999999999E-2</v>
      </c>
      <c r="BF103" s="86">
        <f t="shared" si="291"/>
        <v>0.154</v>
      </c>
      <c r="BG103" s="87">
        <f t="shared" si="292"/>
        <v>0.23099999999999998</v>
      </c>
      <c r="BH103" s="88"/>
    </row>
    <row r="104" spans="1:60" s="89" customFormat="1" ht="25.15" customHeight="1" x14ac:dyDescent="0.25">
      <c r="A104" s="50" t="s">
        <v>163</v>
      </c>
      <c r="B104" s="51">
        <v>7.2</v>
      </c>
      <c r="C104" s="51">
        <v>0</v>
      </c>
      <c r="D104" s="51">
        <v>0</v>
      </c>
      <c r="E104" s="51">
        <v>0</v>
      </c>
      <c r="F104" s="51">
        <v>0.8</v>
      </c>
      <c r="G104" s="51">
        <v>0</v>
      </c>
      <c r="H104" s="51">
        <v>0.4</v>
      </c>
      <c r="I104" s="52">
        <f>AJ104</f>
        <v>0</v>
      </c>
      <c r="J104" s="53">
        <f>AK104</f>
        <v>0</v>
      </c>
      <c r="K104" s="52">
        <f>AL104</f>
        <v>0</v>
      </c>
      <c r="L104" s="54">
        <f>AM104</f>
        <v>0</v>
      </c>
      <c r="M104" s="55">
        <f>SUM(B104:L104)</f>
        <v>8.4</v>
      </c>
      <c r="N104" s="56">
        <v>96</v>
      </c>
      <c r="O104" s="92"/>
      <c r="P104"/>
      <c r="Q104" s="2"/>
      <c r="R104" s="58"/>
      <c r="S104" s="91"/>
      <c r="T104" s="60"/>
      <c r="U104" s="61">
        <v>-15</v>
      </c>
      <c r="V104" s="62" t="e">
        <f>U104*#REF!</f>
        <v>#REF!</v>
      </c>
      <c r="W104" s="61">
        <v>-15</v>
      </c>
      <c r="X104" s="63" t="e">
        <f>W104*#REF!</f>
        <v>#REF!</v>
      </c>
      <c r="Y104" s="61">
        <v>-15</v>
      </c>
      <c r="Z104" s="63" t="e">
        <f>Y104*#REF!</f>
        <v>#REF!</v>
      </c>
      <c r="AA104" s="61">
        <v>-15</v>
      </c>
      <c r="AB104" s="63" t="e">
        <f>AA104*#REF!</f>
        <v>#REF!</v>
      </c>
      <c r="AC104" s="61">
        <v>-15</v>
      </c>
      <c r="AD104" s="63" t="e">
        <f>AC104*#REF!</f>
        <v>#REF!</v>
      </c>
      <c r="AE104" s="61">
        <v>-15</v>
      </c>
      <c r="AF104" s="63" t="e">
        <f>AE104*#REF!</f>
        <v>#REF!</v>
      </c>
      <c r="AG104" s="64" t="e">
        <f t="shared" si="279"/>
        <v>#REF!</v>
      </c>
      <c r="AH104" s="61">
        <v>-15</v>
      </c>
      <c r="AI104" s="65" t="e">
        <f>AH104*#REF!</f>
        <v>#REF!</v>
      </c>
      <c r="AJ104" s="66">
        <v>0</v>
      </c>
      <c r="AK104" s="67">
        <v>0</v>
      </c>
      <c r="AL104" s="68">
        <v>0</v>
      </c>
      <c r="AM104" s="69">
        <v>0</v>
      </c>
      <c r="AN104" s="70"/>
      <c r="AO104" s="71">
        <f t="shared" si="280"/>
        <v>4.2</v>
      </c>
      <c r="AP104" s="72">
        <f t="shared" si="281"/>
        <v>2.9400000000000004</v>
      </c>
      <c r="AQ104" s="73">
        <f t="shared" si="282"/>
        <v>2.31</v>
      </c>
      <c r="AR104" s="74" t="e">
        <f t="shared" ref="AR104" si="361">(M104-L104)/100*#REF!+AQ104</f>
        <v>#REF!</v>
      </c>
      <c r="AS104" s="75">
        <f t="shared" si="278"/>
        <v>1.9740000000000002</v>
      </c>
      <c r="AT104" s="76" t="e">
        <f t="shared" ref="AT104" si="362">(M104-L104)/100*#REF!+AS104</f>
        <v>#REF!</v>
      </c>
      <c r="AU104" s="77">
        <f t="shared" si="283"/>
        <v>1.7220000000000002</v>
      </c>
      <c r="AV104" s="77" t="e">
        <f t="shared" ref="AV104" si="363">(M104-L104)/100*#REF!+AU104</f>
        <v>#REF!</v>
      </c>
      <c r="AW104" s="78">
        <f t="shared" si="284"/>
        <v>1.3775999999999999</v>
      </c>
      <c r="AX104" s="78" t="e">
        <f t="shared" ref="AX104" si="364">(M104-L104)/100*#REF!+AW104</f>
        <v>#REF!</v>
      </c>
      <c r="AY104" s="79">
        <f t="shared" si="285"/>
        <v>0.84000000000000008</v>
      </c>
      <c r="AZ104" s="80">
        <f t="shared" si="286"/>
        <v>0.42000000000000004</v>
      </c>
      <c r="BA104" s="81">
        <f t="shared" si="287"/>
        <v>0.252</v>
      </c>
      <c r="BB104" s="82" t="e">
        <f t="shared" ref="BB104" si="365">(M104-L104)/100*#REF!</f>
        <v>#REF!</v>
      </c>
      <c r="BC104" s="83">
        <f t="shared" si="288"/>
        <v>0.16800000000000001</v>
      </c>
      <c r="BD104" s="84">
        <f t="shared" si="289"/>
        <v>8.4000000000000005E-2</v>
      </c>
      <c r="BE104" s="85">
        <f t="shared" si="290"/>
        <v>8.4000000000000005E-2</v>
      </c>
      <c r="BF104" s="86">
        <f t="shared" si="291"/>
        <v>0.16800000000000001</v>
      </c>
      <c r="BG104" s="87">
        <f t="shared" si="292"/>
        <v>0.252</v>
      </c>
      <c r="BH104" s="88"/>
    </row>
    <row r="105" spans="1:60" s="89" customFormat="1" ht="25.15" customHeight="1" x14ac:dyDescent="0.25">
      <c r="A105" s="50" t="s">
        <v>164</v>
      </c>
      <c r="B105" s="51">
        <v>2</v>
      </c>
      <c r="C105" s="51">
        <v>1.2</v>
      </c>
      <c r="D105" s="51">
        <v>0</v>
      </c>
      <c r="E105" s="51">
        <v>0</v>
      </c>
      <c r="F105" s="51">
        <v>0</v>
      </c>
      <c r="G105" s="51">
        <v>2.4</v>
      </c>
      <c r="H105" s="51">
        <v>0.7</v>
      </c>
      <c r="I105" s="52">
        <f>AJ105</f>
        <v>0</v>
      </c>
      <c r="J105" s="53">
        <f>AK105</f>
        <v>0</v>
      </c>
      <c r="K105" s="52">
        <f>AL105</f>
        <v>0</v>
      </c>
      <c r="L105" s="54">
        <v>1.56</v>
      </c>
      <c r="M105" s="55">
        <f>SUM(B105:L105)</f>
        <v>7.8599999999999994</v>
      </c>
      <c r="N105" s="56">
        <v>97</v>
      </c>
      <c r="O105" s="92"/>
      <c r="P105"/>
      <c r="Q105" s="2"/>
      <c r="R105" s="58"/>
      <c r="S105" s="91"/>
      <c r="T105" s="60"/>
      <c r="U105" s="61">
        <v>-14</v>
      </c>
      <c r="V105" s="62" t="e">
        <f>U105*#REF!</f>
        <v>#REF!</v>
      </c>
      <c r="W105" s="61">
        <v>-14</v>
      </c>
      <c r="X105" s="63" t="e">
        <f>W105*#REF!</f>
        <v>#REF!</v>
      </c>
      <c r="Y105" s="61">
        <v>-14</v>
      </c>
      <c r="Z105" s="63" t="e">
        <f>Y105*#REF!</f>
        <v>#REF!</v>
      </c>
      <c r="AA105" s="61">
        <v>-14</v>
      </c>
      <c r="AB105" s="63" t="e">
        <f>AA105*#REF!</f>
        <v>#REF!</v>
      </c>
      <c r="AC105" s="61">
        <v>-14</v>
      </c>
      <c r="AD105" s="63" t="e">
        <f>AC105*#REF!</f>
        <v>#REF!</v>
      </c>
      <c r="AE105" s="61">
        <v>-14</v>
      </c>
      <c r="AF105" s="63" t="e">
        <f>AE105*#REF!</f>
        <v>#REF!</v>
      </c>
      <c r="AG105" s="64" t="e">
        <f t="shared" si="279"/>
        <v>#REF!</v>
      </c>
      <c r="AH105" s="61">
        <v>-14</v>
      </c>
      <c r="AI105" s="65" t="e">
        <f>AH105*#REF!</f>
        <v>#REF!</v>
      </c>
      <c r="AJ105" s="66">
        <v>0</v>
      </c>
      <c r="AK105" s="67">
        <v>0</v>
      </c>
      <c r="AL105" s="68">
        <v>0</v>
      </c>
      <c r="AM105" s="69">
        <v>0</v>
      </c>
      <c r="AN105" s="70"/>
      <c r="AO105" s="71">
        <f t="shared" si="280"/>
        <v>3.1499999999999995</v>
      </c>
      <c r="AP105" s="72">
        <f t="shared" si="281"/>
        <v>2.2049999999999996</v>
      </c>
      <c r="AQ105" s="73">
        <f t="shared" si="282"/>
        <v>1.7324999999999997</v>
      </c>
      <c r="AR105" s="74" t="e">
        <f t="shared" ref="AR105" si="366">(M105-L105)/100*#REF!+AQ105</f>
        <v>#REF!</v>
      </c>
      <c r="AS105" s="75">
        <f t="shared" si="278"/>
        <v>1.4804999999999997</v>
      </c>
      <c r="AT105" s="76" t="e">
        <f t="shared" ref="AT105" si="367">(M105-L105)/100*#REF!+AS105</f>
        <v>#REF!</v>
      </c>
      <c r="AU105" s="77">
        <f t="shared" si="283"/>
        <v>1.2914999999999996</v>
      </c>
      <c r="AV105" s="77" t="e">
        <f t="shared" ref="AV105" si="368">(M105-L105)/100*#REF!+AU105</f>
        <v>#REF!</v>
      </c>
      <c r="AW105" s="78">
        <f t="shared" si="284"/>
        <v>1.0331999999999997</v>
      </c>
      <c r="AX105" s="78" t="e">
        <f t="shared" ref="AX105" si="369">(M105-L105)/100*#REF!+AW105</f>
        <v>#REF!</v>
      </c>
      <c r="AY105" s="79">
        <f t="shared" si="285"/>
        <v>0.62999999999999989</v>
      </c>
      <c r="AZ105" s="80">
        <f t="shared" si="286"/>
        <v>0.31499999999999995</v>
      </c>
      <c r="BA105" s="81">
        <f t="shared" si="287"/>
        <v>0.18899999999999995</v>
      </c>
      <c r="BB105" s="82" t="e">
        <f t="shared" ref="BB105" si="370">(M105-L105)/100*#REF!</f>
        <v>#REF!</v>
      </c>
      <c r="BC105" s="83">
        <f t="shared" si="288"/>
        <v>0.12599999999999997</v>
      </c>
      <c r="BD105" s="84">
        <f t="shared" si="289"/>
        <v>6.2999999999999987E-2</v>
      </c>
      <c r="BE105" s="85">
        <f t="shared" si="290"/>
        <v>6.2999999999999987E-2</v>
      </c>
      <c r="BF105" s="86">
        <f t="shared" si="291"/>
        <v>0.12599999999999997</v>
      </c>
      <c r="BG105" s="87">
        <f t="shared" si="292"/>
        <v>0.18899999999999995</v>
      </c>
      <c r="BH105" s="88"/>
    </row>
    <row r="106" spans="1:60" s="89" customFormat="1" ht="25.15" customHeight="1" x14ac:dyDescent="0.25">
      <c r="A106" s="50" t="s">
        <v>165</v>
      </c>
      <c r="B106" s="51">
        <v>2.4</v>
      </c>
      <c r="C106" s="51">
        <v>0</v>
      </c>
      <c r="D106" s="51">
        <v>0</v>
      </c>
      <c r="E106" s="51">
        <v>2.7</v>
      </c>
      <c r="F106" s="51">
        <v>0</v>
      </c>
      <c r="G106" s="51">
        <v>0</v>
      </c>
      <c r="H106" s="51">
        <v>0.9</v>
      </c>
      <c r="I106" s="52">
        <f>AJ106</f>
        <v>0</v>
      </c>
      <c r="J106" s="53">
        <f>AK106</f>
        <v>0</v>
      </c>
      <c r="K106" s="52">
        <f>AL106</f>
        <v>0</v>
      </c>
      <c r="L106" s="54">
        <v>1.31</v>
      </c>
      <c r="M106" s="55">
        <f>SUM(B106:L106)</f>
        <v>7.3100000000000005</v>
      </c>
      <c r="N106" s="56">
        <v>98</v>
      </c>
      <c r="O106" s="92"/>
      <c r="P106"/>
      <c r="Q106" s="2"/>
      <c r="R106" s="58"/>
      <c r="S106" s="91"/>
      <c r="T106" s="60"/>
      <c r="U106" s="61">
        <v>-13</v>
      </c>
      <c r="V106" s="62" t="e">
        <f>U106*#REF!</f>
        <v>#REF!</v>
      </c>
      <c r="W106" s="61">
        <v>-13</v>
      </c>
      <c r="X106" s="63" t="e">
        <f>W106*#REF!</f>
        <v>#REF!</v>
      </c>
      <c r="Y106" s="61">
        <v>-13</v>
      </c>
      <c r="Z106" s="63" t="e">
        <f>Y106*#REF!</f>
        <v>#REF!</v>
      </c>
      <c r="AA106" s="61">
        <v>-13</v>
      </c>
      <c r="AB106" s="63" t="e">
        <f>AA106*#REF!</f>
        <v>#REF!</v>
      </c>
      <c r="AC106" s="61">
        <v>-13</v>
      </c>
      <c r="AD106" s="63" t="e">
        <f>AC106*#REF!</f>
        <v>#REF!</v>
      </c>
      <c r="AE106" s="61">
        <v>-13</v>
      </c>
      <c r="AF106" s="63" t="e">
        <f>AE106*#REF!</f>
        <v>#REF!</v>
      </c>
      <c r="AG106" s="64" t="e">
        <f t="shared" si="279"/>
        <v>#REF!</v>
      </c>
      <c r="AH106" s="61">
        <v>-13</v>
      </c>
      <c r="AI106" s="65" t="e">
        <f>AH106*#REF!</f>
        <v>#REF!</v>
      </c>
      <c r="AJ106" s="66">
        <v>0</v>
      </c>
      <c r="AK106" s="67">
        <v>0</v>
      </c>
      <c r="AL106" s="68">
        <v>0</v>
      </c>
      <c r="AM106" s="69">
        <v>0</v>
      </c>
      <c r="AN106" s="70"/>
      <c r="AO106" s="71">
        <f t="shared" si="280"/>
        <v>3</v>
      </c>
      <c r="AP106" s="72">
        <f t="shared" si="281"/>
        <v>2.1</v>
      </c>
      <c r="AQ106" s="73">
        <f t="shared" si="282"/>
        <v>1.65</v>
      </c>
      <c r="AR106" s="74" t="e">
        <f t="shared" ref="AR106:AR115" si="371">(M106-L106)/100*#REF!+AQ106</f>
        <v>#REF!</v>
      </c>
      <c r="AS106" s="75">
        <f t="shared" si="278"/>
        <v>1.41</v>
      </c>
      <c r="AT106" s="76" t="e">
        <f t="shared" ref="AT106:AT115" si="372">(M106-L106)/100*#REF!+AS106</f>
        <v>#REF!</v>
      </c>
      <c r="AU106" s="77">
        <f t="shared" si="283"/>
        <v>1.23</v>
      </c>
      <c r="AV106" s="77" t="e">
        <f t="shared" ref="AV106:AV115" si="373">(M106-L106)/100*#REF!+AU106</f>
        <v>#REF!</v>
      </c>
      <c r="AW106" s="78">
        <f t="shared" si="284"/>
        <v>0.98399999999999987</v>
      </c>
      <c r="AX106" s="78" t="e">
        <f t="shared" ref="AX106:AX115" si="374">(M106-L106)/100*#REF!+AW106</f>
        <v>#REF!</v>
      </c>
      <c r="AY106" s="79">
        <f t="shared" si="285"/>
        <v>0.6</v>
      </c>
      <c r="AZ106" s="80">
        <f t="shared" si="286"/>
        <v>0.3</v>
      </c>
      <c r="BA106" s="81">
        <f t="shared" si="287"/>
        <v>0.18</v>
      </c>
      <c r="BB106" s="82" t="e">
        <f t="shared" ref="BB106:BB115" si="375">(M106-L106)/100*#REF!</f>
        <v>#REF!</v>
      </c>
      <c r="BC106" s="83">
        <f t="shared" si="288"/>
        <v>0.12</v>
      </c>
      <c r="BD106" s="84">
        <f t="shared" si="289"/>
        <v>0.06</v>
      </c>
      <c r="BE106" s="85">
        <f t="shared" si="290"/>
        <v>0.06</v>
      </c>
      <c r="BF106" s="86">
        <f t="shared" si="291"/>
        <v>0.12</v>
      </c>
      <c r="BG106" s="87">
        <f t="shared" si="292"/>
        <v>0.18</v>
      </c>
      <c r="BH106" s="88"/>
    </row>
    <row r="107" spans="1:60" s="89" customFormat="1" ht="25.15" customHeight="1" x14ac:dyDescent="0.25">
      <c r="A107" s="50" t="s">
        <v>166</v>
      </c>
      <c r="B107" s="51">
        <v>4.8</v>
      </c>
      <c r="C107" s="51">
        <v>0</v>
      </c>
      <c r="D107" s="51">
        <v>0.4</v>
      </c>
      <c r="E107" s="51">
        <v>0</v>
      </c>
      <c r="F107" s="51">
        <v>0</v>
      </c>
      <c r="G107" s="51">
        <v>0</v>
      </c>
      <c r="H107" s="51">
        <v>0.6</v>
      </c>
      <c r="I107" s="52">
        <f>AJ107</f>
        <v>0</v>
      </c>
      <c r="J107" s="53">
        <f>AK107</f>
        <v>0</v>
      </c>
      <c r="K107" s="52">
        <f>AL107</f>
        <v>0</v>
      </c>
      <c r="L107" s="54">
        <v>1.1399999999999999</v>
      </c>
      <c r="M107" s="55">
        <f>SUM(B107:L107)</f>
        <v>6.9399999999999995</v>
      </c>
      <c r="N107" s="56">
        <v>99</v>
      </c>
      <c r="O107" s="92"/>
      <c r="P107"/>
      <c r="Q107" s="2"/>
      <c r="R107" s="58"/>
      <c r="S107" s="91"/>
      <c r="T107" s="60"/>
      <c r="U107" s="61">
        <v>-12</v>
      </c>
      <c r="V107" s="62" t="e">
        <f t="shared" ref="V107" si="376">U107*#REF!</f>
        <v>#REF!</v>
      </c>
      <c r="W107" s="61">
        <v>-12</v>
      </c>
      <c r="X107" s="63" t="e">
        <f t="shared" ref="X107" si="377">W107*#REF!</f>
        <v>#REF!</v>
      </c>
      <c r="Y107" s="61">
        <v>-12</v>
      </c>
      <c r="Z107" s="63" t="e">
        <f t="shared" ref="Z107" si="378">Y107*#REF!</f>
        <v>#REF!</v>
      </c>
      <c r="AA107" s="61">
        <v>-12</v>
      </c>
      <c r="AB107" s="63" t="e">
        <f t="shared" ref="AB107" si="379">AA107*#REF!</f>
        <v>#REF!</v>
      </c>
      <c r="AC107" s="61">
        <v>-12</v>
      </c>
      <c r="AD107" s="63" t="e">
        <f t="shared" ref="AD107" si="380">AC107*#REF!</f>
        <v>#REF!</v>
      </c>
      <c r="AE107" s="61">
        <v>-12</v>
      </c>
      <c r="AF107" s="63" t="e">
        <f t="shared" ref="AF107" si="381">AE107*#REF!</f>
        <v>#REF!</v>
      </c>
      <c r="AG107" s="64" t="e">
        <f t="shared" si="279"/>
        <v>#REF!</v>
      </c>
      <c r="AH107" s="61">
        <v>-12</v>
      </c>
      <c r="AI107" s="65" t="e">
        <f t="shared" ref="AI107" si="382">AH107*#REF!</f>
        <v>#REF!</v>
      </c>
      <c r="AJ107" s="66">
        <v>0</v>
      </c>
      <c r="AK107" s="67">
        <v>0</v>
      </c>
      <c r="AL107" s="68">
        <v>0</v>
      </c>
      <c r="AM107" s="69">
        <v>0</v>
      </c>
      <c r="AN107" s="70"/>
      <c r="AO107" s="71">
        <f t="shared" si="280"/>
        <v>2.9</v>
      </c>
      <c r="AP107" s="72">
        <f t="shared" si="281"/>
        <v>2.0299999999999998</v>
      </c>
      <c r="AQ107" s="73">
        <f t="shared" si="282"/>
        <v>1.595</v>
      </c>
      <c r="AR107" s="74" t="e">
        <f t="shared" si="371"/>
        <v>#REF!</v>
      </c>
      <c r="AS107" s="75">
        <f t="shared" si="278"/>
        <v>1.363</v>
      </c>
      <c r="AT107" s="76" t="e">
        <f t="shared" si="372"/>
        <v>#REF!</v>
      </c>
      <c r="AU107" s="77">
        <f t="shared" si="283"/>
        <v>1.1889999999999998</v>
      </c>
      <c r="AV107" s="77" t="e">
        <f t="shared" si="373"/>
        <v>#REF!</v>
      </c>
      <c r="AW107" s="78">
        <f t="shared" si="284"/>
        <v>0.95119999999999982</v>
      </c>
      <c r="AX107" s="78" t="e">
        <f t="shared" si="374"/>
        <v>#REF!</v>
      </c>
      <c r="AY107" s="79">
        <f t="shared" si="285"/>
        <v>0.57999999999999996</v>
      </c>
      <c r="AZ107" s="80">
        <f t="shared" si="286"/>
        <v>0.28999999999999998</v>
      </c>
      <c r="BA107" s="81">
        <f t="shared" si="287"/>
        <v>0.17399999999999999</v>
      </c>
      <c r="BB107" s="82" t="e">
        <f t="shared" si="375"/>
        <v>#REF!</v>
      </c>
      <c r="BC107" s="83">
        <f t="shared" si="288"/>
        <v>0.11599999999999999</v>
      </c>
      <c r="BD107" s="84">
        <f t="shared" si="289"/>
        <v>5.7999999999999996E-2</v>
      </c>
      <c r="BE107" s="85">
        <f t="shared" si="290"/>
        <v>5.7999999999999996E-2</v>
      </c>
      <c r="BF107" s="86">
        <f t="shared" si="291"/>
        <v>0.11599999999999999</v>
      </c>
      <c r="BG107" s="87">
        <f t="shared" si="292"/>
        <v>0.17399999999999999</v>
      </c>
      <c r="BH107" s="88"/>
    </row>
    <row r="108" spans="1:60" s="89" customFormat="1" ht="25.15" customHeight="1" x14ac:dyDescent="0.25">
      <c r="A108" s="50" t="s">
        <v>167</v>
      </c>
      <c r="B108" s="51">
        <v>6.8</v>
      </c>
      <c r="C108" s="51">
        <v>0</v>
      </c>
      <c r="D108" s="51">
        <v>0</v>
      </c>
      <c r="E108" s="51">
        <v>0</v>
      </c>
      <c r="F108" s="51">
        <v>0</v>
      </c>
      <c r="G108" s="51">
        <v>0</v>
      </c>
      <c r="H108" s="51">
        <v>0</v>
      </c>
      <c r="I108" s="52">
        <f>AJ108</f>
        <v>0</v>
      </c>
      <c r="J108" s="53">
        <f>AK108</f>
        <v>0</v>
      </c>
      <c r="K108" s="52">
        <f>AL108</f>
        <v>0</v>
      </c>
      <c r="L108" s="54">
        <f>AM108</f>
        <v>0</v>
      </c>
      <c r="M108" s="55">
        <f>SUM(B108:L108)</f>
        <v>6.8</v>
      </c>
      <c r="N108" s="56">
        <v>100</v>
      </c>
      <c r="O108" s="92"/>
      <c r="P108"/>
      <c r="Q108" s="2"/>
      <c r="R108" s="58"/>
      <c r="S108" s="91"/>
      <c r="T108" s="60"/>
      <c r="U108" s="61">
        <v>-11</v>
      </c>
      <c r="V108" s="62" t="e">
        <f t="shared" ref="V108" si="383">U108*#REF!</f>
        <v>#REF!</v>
      </c>
      <c r="W108" s="61">
        <v>-11</v>
      </c>
      <c r="X108" s="63" t="e">
        <f t="shared" ref="X108" si="384">W108*#REF!</f>
        <v>#REF!</v>
      </c>
      <c r="Y108" s="61">
        <v>-11</v>
      </c>
      <c r="Z108" s="63" t="e">
        <f t="shared" ref="Z108" si="385">Y108*#REF!</f>
        <v>#REF!</v>
      </c>
      <c r="AA108" s="61">
        <v>-11</v>
      </c>
      <c r="AB108" s="63" t="e">
        <f t="shared" ref="AB108" si="386">AA108*#REF!</f>
        <v>#REF!</v>
      </c>
      <c r="AC108" s="61">
        <v>-11</v>
      </c>
      <c r="AD108" s="63" t="e">
        <f t="shared" ref="AD108" si="387">AC108*#REF!</f>
        <v>#REF!</v>
      </c>
      <c r="AE108" s="61">
        <v>-11</v>
      </c>
      <c r="AF108" s="63" t="e">
        <f t="shared" ref="AF108" si="388">AE108*#REF!</f>
        <v>#REF!</v>
      </c>
      <c r="AG108" s="64" t="e">
        <f t="shared" si="279"/>
        <v>#REF!</v>
      </c>
      <c r="AH108" s="61">
        <v>-11</v>
      </c>
      <c r="AI108" s="65" t="e">
        <f t="shared" ref="AI108" si="389">AH108*#REF!</f>
        <v>#REF!</v>
      </c>
      <c r="AJ108" s="66">
        <v>0</v>
      </c>
      <c r="AK108" s="67">
        <v>0</v>
      </c>
      <c r="AL108" s="68">
        <v>0</v>
      </c>
      <c r="AM108" s="69">
        <v>0</v>
      </c>
      <c r="AN108" s="70"/>
      <c r="AO108" s="71">
        <f t="shared" si="280"/>
        <v>3.4000000000000004</v>
      </c>
      <c r="AP108" s="72">
        <f t="shared" si="281"/>
        <v>2.3800000000000003</v>
      </c>
      <c r="AQ108" s="73">
        <f t="shared" si="282"/>
        <v>1.87</v>
      </c>
      <c r="AR108" s="74" t="e">
        <f t="shared" si="371"/>
        <v>#REF!</v>
      </c>
      <c r="AS108" s="75">
        <f t="shared" si="278"/>
        <v>1.5980000000000001</v>
      </c>
      <c r="AT108" s="76" t="e">
        <f t="shared" si="372"/>
        <v>#REF!</v>
      </c>
      <c r="AU108" s="77">
        <f t="shared" si="283"/>
        <v>1.3940000000000001</v>
      </c>
      <c r="AV108" s="77" t="e">
        <f t="shared" si="373"/>
        <v>#REF!</v>
      </c>
      <c r="AW108" s="78">
        <f t="shared" si="284"/>
        <v>1.1152</v>
      </c>
      <c r="AX108" s="78" t="e">
        <f t="shared" si="374"/>
        <v>#REF!</v>
      </c>
      <c r="AY108" s="79">
        <f t="shared" si="285"/>
        <v>0.68</v>
      </c>
      <c r="AZ108" s="80">
        <f t="shared" si="286"/>
        <v>0.34</v>
      </c>
      <c r="BA108" s="81">
        <f t="shared" si="287"/>
        <v>0.20400000000000001</v>
      </c>
      <c r="BB108" s="82" t="e">
        <f t="shared" si="375"/>
        <v>#REF!</v>
      </c>
      <c r="BC108" s="83">
        <f t="shared" si="288"/>
        <v>0.13600000000000001</v>
      </c>
      <c r="BD108" s="84">
        <f t="shared" si="289"/>
        <v>6.8000000000000005E-2</v>
      </c>
      <c r="BE108" s="85">
        <f t="shared" si="290"/>
        <v>6.8000000000000005E-2</v>
      </c>
      <c r="BF108" s="86">
        <f t="shared" si="291"/>
        <v>0.13600000000000001</v>
      </c>
      <c r="BG108" s="87">
        <f t="shared" si="292"/>
        <v>0.20400000000000001</v>
      </c>
      <c r="BH108" s="88"/>
    </row>
    <row r="109" spans="1:60" s="89" customFormat="1" ht="25.15" customHeight="1" x14ac:dyDescent="0.25">
      <c r="A109" s="50" t="s">
        <v>168</v>
      </c>
      <c r="B109" s="51">
        <v>5.6</v>
      </c>
      <c r="C109" s="51">
        <v>0</v>
      </c>
      <c r="D109" s="51">
        <v>0</v>
      </c>
      <c r="E109" s="51">
        <v>0</v>
      </c>
      <c r="F109" s="51">
        <v>0</v>
      </c>
      <c r="G109" s="51">
        <v>0</v>
      </c>
      <c r="H109" s="51">
        <v>0</v>
      </c>
      <c r="I109" s="52">
        <f>AJ109</f>
        <v>0</v>
      </c>
      <c r="J109" s="53">
        <f>AK109</f>
        <v>0</v>
      </c>
      <c r="K109" s="52">
        <f>AL109</f>
        <v>0</v>
      </c>
      <c r="L109" s="54">
        <v>1.1200000000000001</v>
      </c>
      <c r="M109" s="55">
        <f>SUM(B109:L109)</f>
        <v>6.72</v>
      </c>
      <c r="N109" s="56">
        <v>101</v>
      </c>
      <c r="O109" s="92"/>
      <c r="P109"/>
      <c r="Q109" s="2"/>
      <c r="R109" s="58"/>
      <c r="S109" s="91"/>
      <c r="T109" s="60"/>
      <c r="U109" s="61">
        <v>-10</v>
      </c>
      <c r="V109" s="62" t="e">
        <f t="shared" ref="V109" si="390">U109*#REF!</f>
        <v>#REF!</v>
      </c>
      <c r="W109" s="61">
        <v>-10</v>
      </c>
      <c r="X109" s="63" t="e">
        <f t="shared" ref="X109" si="391">W109*#REF!</f>
        <v>#REF!</v>
      </c>
      <c r="Y109" s="61">
        <v>-10</v>
      </c>
      <c r="Z109" s="63" t="e">
        <f t="shared" ref="Z109" si="392">Y109*#REF!</f>
        <v>#REF!</v>
      </c>
      <c r="AA109" s="61">
        <v>-10</v>
      </c>
      <c r="AB109" s="63" t="e">
        <f t="shared" ref="AB109" si="393">AA109*#REF!</f>
        <v>#REF!</v>
      </c>
      <c r="AC109" s="61">
        <v>-10</v>
      </c>
      <c r="AD109" s="63" t="e">
        <f t="shared" ref="AD109" si="394">AC109*#REF!</f>
        <v>#REF!</v>
      </c>
      <c r="AE109" s="61">
        <v>-10</v>
      </c>
      <c r="AF109" s="63" t="e">
        <f t="shared" ref="AF109" si="395">AE109*#REF!</f>
        <v>#REF!</v>
      </c>
      <c r="AG109" s="64" t="e">
        <f t="shared" si="279"/>
        <v>#REF!</v>
      </c>
      <c r="AH109" s="61">
        <v>-10</v>
      </c>
      <c r="AI109" s="65" t="e">
        <f t="shared" ref="AI109" si="396">AH109*#REF!</f>
        <v>#REF!</v>
      </c>
      <c r="AJ109" s="66">
        <v>0</v>
      </c>
      <c r="AK109" s="67">
        <v>0</v>
      </c>
      <c r="AL109" s="68">
        <v>0</v>
      </c>
      <c r="AM109" s="69">
        <v>0</v>
      </c>
      <c r="AN109" s="70"/>
      <c r="AO109" s="71">
        <f t="shared" si="280"/>
        <v>2.8</v>
      </c>
      <c r="AP109" s="72">
        <f t="shared" si="281"/>
        <v>1.9599999999999997</v>
      </c>
      <c r="AQ109" s="73">
        <f t="shared" si="282"/>
        <v>1.5399999999999998</v>
      </c>
      <c r="AR109" s="74" t="e">
        <f t="shared" si="371"/>
        <v>#REF!</v>
      </c>
      <c r="AS109" s="75">
        <f t="shared" si="278"/>
        <v>1.3159999999999998</v>
      </c>
      <c r="AT109" s="76" t="e">
        <f t="shared" si="372"/>
        <v>#REF!</v>
      </c>
      <c r="AU109" s="77">
        <f t="shared" si="283"/>
        <v>1.1479999999999999</v>
      </c>
      <c r="AV109" s="77" t="e">
        <f t="shared" si="373"/>
        <v>#REF!</v>
      </c>
      <c r="AW109" s="78">
        <f t="shared" si="284"/>
        <v>0.91839999999999977</v>
      </c>
      <c r="AX109" s="78" t="e">
        <f t="shared" si="374"/>
        <v>#REF!</v>
      </c>
      <c r="AY109" s="79">
        <f t="shared" si="285"/>
        <v>0.55999999999999994</v>
      </c>
      <c r="AZ109" s="80">
        <f t="shared" si="286"/>
        <v>0.27999999999999997</v>
      </c>
      <c r="BA109" s="81">
        <f t="shared" si="287"/>
        <v>0.16799999999999998</v>
      </c>
      <c r="BB109" s="82" t="e">
        <f t="shared" si="375"/>
        <v>#REF!</v>
      </c>
      <c r="BC109" s="83">
        <f t="shared" si="288"/>
        <v>0.11199999999999999</v>
      </c>
      <c r="BD109" s="84">
        <f t="shared" si="289"/>
        <v>5.5999999999999994E-2</v>
      </c>
      <c r="BE109" s="85">
        <f t="shared" si="290"/>
        <v>5.5999999999999994E-2</v>
      </c>
      <c r="BF109" s="86">
        <f t="shared" si="291"/>
        <v>0.11199999999999999</v>
      </c>
      <c r="BG109" s="87">
        <f t="shared" si="292"/>
        <v>0.16799999999999998</v>
      </c>
      <c r="BH109" s="88"/>
    </row>
    <row r="110" spans="1:60" s="89" customFormat="1" ht="25.15" customHeight="1" x14ac:dyDescent="0.25">
      <c r="A110" s="50" t="s">
        <v>169</v>
      </c>
      <c r="B110" s="51">
        <v>1.2</v>
      </c>
      <c r="C110" s="51">
        <v>1.5</v>
      </c>
      <c r="D110" s="51">
        <v>0</v>
      </c>
      <c r="E110" s="51">
        <v>0</v>
      </c>
      <c r="F110" s="51">
        <v>0</v>
      </c>
      <c r="G110" s="51">
        <v>0</v>
      </c>
      <c r="H110" s="51">
        <v>2.9</v>
      </c>
      <c r="I110" s="52">
        <f>AJ110</f>
        <v>0</v>
      </c>
      <c r="J110" s="53">
        <f>AK110</f>
        <v>0</v>
      </c>
      <c r="K110" s="52">
        <f>AL110</f>
        <v>0</v>
      </c>
      <c r="L110" s="54">
        <v>1.06</v>
      </c>
      <c r="M110" s="55">
        <f>SUM(B110:L110)</f>
        <v>6.66</v>
      </c>
      <c r="N110" s="56">
        <v>102</v>
      </c>
      <c r="O110" s="92"/>
      <c r="P110"/>
      <c r="Q110" s="2"/>
      <c r="R110" s="58"/>
      <c r="S110" s="91"/>
      <c r="T110" s="60"/>
      <c r="U110" s="61">
        <v>-9</v>
      </c>
      <c r="V110" s="62" t="e">
        <f t="shared" ref="V110" si="397">U110*#REF!</f>
        <v>#REF!</v>
      </c>
      <c r="W110" s="61">
        <v>-9</v>
      </c>
      <c r="X110" s="63" t="e">
        <f t="shared" ref="X110" si="398">W110*#REF!</f>
        <v>#REF!</v>
      </c>
      <c r="Y110" s="61">
        <v>-9</v>
      </c>
      <c r="Z110" s="63" t="e">
        <f t="shared" ref="Z110" si="399">Y110*#REF!</f>
        <v>#REF!</v>
      </c>
      <c r="AA110" s="61">
        <v>-9</v>
      </c>
      <c r="AB110" s="63" t="e">
        <f t="shared" ref="AB110" si="400">AA110*#REF!</f>
        <v>#REF!</v>
      </c>
      <c r="AC110" s="61">
        <v>-9</v>
      </c>
      <c r="AD110" s="63" t="e">
        <f t="shared" ref="AD110" si="401">AC110*#REF!</f>
        <v>#REF!</v>
      </c>
      <c r="AE110" s="61">
        <v>-9</v>
      </c>
      <c r="AF110" s="63" t="e">
        <f t="shared" ref="AF110" si="402">AE110*#REF!</f>
        <v>#REF!</v>
      </c>
      <c r="AG110" s="64" t="e">
        <f t="shared" si="279"/>
        <v>#REF!</v>
      </c>
      <c r="AH110" s="61">
        <v>-9</v>
      </c>
      <c r="AI110" s="65" t="e">
        <f t="shared" ref="AI110" si="403">AH110*#REF!</f>
        <v>#REF!</v>
      </c>
      <c r="AJ110" s="66">
        <v>0</v>
      </c>
      <c r="AK110" s="67">
        <v>0</v>
      </c>
      <c r="AL110" s="68">
        <v>0</v>
      </c>
      <c r="AM110" s="69">
        <v>0</v>
      </c>
      <c r="AN110" s="70"/>
      <c r="AO110" s="71">
        <f t="shared" si="280"/>
        <v>2.8</v>
      </c>
      <c r="AP110" s="72">
        <f t="shared" si="281"/>
        <v>1.9599999999999997</v>
      </c>
      <c r="AQ110" s="73">
        <f t="shared" si="282"/>
        <v>1.5399999999999998</v>
      </c>
      <c r="AR110" s="74" t="e">
        <f t="shared" si="371"/>
        <v>#REF!</v>
      </c>
      <c r="AS110" s="75">
        <f t="shared" si="278"/>
        <v>1.3159999999999998</v>
      </c>
      <c r="AT110" s="76" t="e">
        <f t="shared" si="372"/>
        <v>#REF!</v>
      </c>
      <c r="AU110" s="77">
        <f t="shared" si="283"/>
        <v>1.1479999999999999</v>
      </c>
      <c r="AV110" s="77" t="e">
        <f t="shared" si="373"/>
        <v>#REF!</v>
      </c>
      <c r="AW110" s="78">
        <f t="shared" si="284"/>
        <v>0.91839999999999977</v>
      </c>
      <c r="AX110" s="78" t="e">
        <f t="shared" si="374"/>
        <v>#REF!</v>
      </c>
      <c r="AY110" s="79">
        <f t="shared" si="285"/>
        <v>0.55999999999999994</v>
      </c>
      <c r="AZ110" s="80">
        <f t="shared" si="286"/>
        <v>0.27999999999999997</v>
      </c>
      <c r="BA110" s="81">
        <f t="shared" si="287"/>
        <v>0.16799999999999998</v>
      </c>
      <c r="BB110" s="82" t="e">
        <f t="shared" si="375"/>
        <v>#REF!</v>
      </c>
      <c r="BC110" s="83">
        <f t="shared" si="288"/>
        <v>0.11199999999999999</v>
      </c>
      <c r="BD110" s="84">
        <f t="shared" si="289"/>
        <v>5.5999999999999994E-2</v>
      </c>
      <c r="BE110" s="85">
        <f t="shared" si="290"/>
        <v>5.5999999999999994E-2</v>
      </c>
      <c r="BF110" s="86">
        <f t="shared" si="291"/>
        <v>0.11199999999999999</v>
      </c>
      <c r="BG110" s="87">
        <f t="shared" si="292"/>
        <v>0.16799999999999998</v>
      </c>
      <c r="BH110" s="88"/>
    </row>
    <row r="111" spans="1:60" s="89" customFormat="1" ht="25.15" customHeight="1" x14ac:dyDescent="0.25">
      <c r="A111" s="50" t="s">
        <v>170</v>
      </c>
      <c r="B111" s="51">
        <v>4.8</v>
      </c>
      <c r="C111" s="51">
        <v>0</v>
      </c>
      <c r="D111" s="51">
        <v>0</v>
      </c>
      <c r="E111" s="51">
        <v>0</v>
      </c>
      <c r="F111" s="51">
        <v>0</v>
      </c>
      <c r="G111" s="51">
        <v>0</v>
      </c>
      <c r="H111" s="51">
        <v>0.9</v>
      </c>
      <c r="I111" s="52">
        <f>AJ111</f>
        <v>0</v>
      </c>
      <c r="J111" s="53">
        <f>AK111</f>
        <v>0</v>
      </c>
      <c r="K111" s="52">
        <f>AL111</f>
        <v>0</v>
      </c>
      <c r="L111" s="54">
        <v>0.95</v>
      </c>
      <c r="M111" s="55">
        <f>SUM(B111:L111)</f>
        <v>6.65</v>
      </c>
      <c r="N111" s="56">
        <v>103</v>
      </c>
      <c r="O111" s="92"/>
      <c r="P111"/>
      <c r="Q111" s="2"/>
      <c r="R111" s="58"/>
      <c r="S111" s="91"/>
      <c r="T111" s="60"/>
      <c r="U111" s="61">
        <v>-8</v>
      </c>
      <c r="V111" s="62" t="e">
        <f t="shared" ref="V111:V115" si="404">U111*#REF!</f>
        <v>#REF!</v>
      </c>
      <c r="W111" s="61">
        <v>-8</v>
      </c>
      <c r="X111" s="63" t="e">
        <f t="shared" ref="X111:X115" si="405">W111*#REF!</f>
        <v>#REF!</v>
      </c>
      <c r="Y111" s="61">
        <v>-8</v>
      </c>
      <c r="Z111" s="63" t="e">
        <f t="shared" ref="Z111:Z115" si="406">Y111*#REF!</f>
        <v>#REF!</v>
      </c>
      <c r="AA111" s="61">
        <v>-8</v>
      </c>
      <c r="AB111" s="63" t="e">
        <f t="shared" ref="AB111:AB115" si="407">AA111*#REF!</f>
        <v>#REF!</v>
      </c>
      <c r="AC111" s="61">
        <v>-8</v>
      </c>
      <c r="AD111" s="63" t="e">
        <f t="shared" ref="AD111:AD115" si="408">AC111*#REF!</f>
        <v>#REF!</v>
      </c>
      <c r="AE111" s="61">
        <v>-8</v>
      </c>
      <c r="AF111" s="63" t="e">
        <f t="shared" ref="AF111:AF115" si="409">AE111*#REF!</f>
        <v>#REF!</v>
      </c>
      <c r="AG111" s="64" t="e">
        <f t="shared" si="279"/>
        <v>#REF!</v>
      </c>
      <c r="AH111" s="61">
        <v>-8</v>
      </c>
      <c r="AI111" s="65" t="e">
        <f t="shared" ref="AI111:AI115" si="410">AH111*#REF!</f>
        <v>#REF!</v>
      </c>
      <c r="AJ111" s="66">
        <v>0</v>
      </c>
      <c r="AK111" s="67">
        <v>0</v>
      </c>
      <c r="AL111" s="68">
        <v>0</v>
      </c>
      <c r="AM111" s="69">
        <v>0</v>
      </c>
      <c r="AN111" s="70"/>
      <c r="AO111" s="71">
        <f t="shared" si="280"/>
        <v>2.85</v>
      </c>
      <c r="AP111" s="72">
        <f t="shared" si="281"/>
        <v>1.9950000000000001</v>
      </c>
      <c r="AQ111" s="73">
        <f t="shared" si="282"/>
        <v>1.5675000000000001</v>
      </c>
      <c r="AR111" s="74" t="e">
        <f t="shared" si="371"/>
        <v>#REF!</v>
      </c>
      <c r="AS111" s="75">
        <f t="shared" si="278"/>
        <v>1.3395000000000001</v>
      </c>
      <c r="AT111" s="76" t="e">
        <f t="shared" si="372"/>
        <v>#REF!</v>
      </c>
      <c r="AU111" s="77">
        <f t="shared" si="283"/>
        <v>1.1685000000000001</v>
      </c>
      <c r="AV111" s="77" t="e">
        <f t="shared" si="373"/>
        <v>#REF!</v>
      </c>
      <c r="AW111" s="78">
        <f t="shared" si="284"/>
        <v>0.93479999999999996</v>
      </c>
      <c r="AX111" s="78" t="e">
        <f t="shared" si="374"/>
        <v>#REF!</v>
      </c>
      <c r="AY111" s="79">
        <f t="shared" si="285"/>
        <v>0.57000000000000006</v>
      </c>
      <c r="AZ111" s="80">
        <f t="shared" si="286"/>
        <v>0.28500000000000003</v>
      </c>
      <c r="BA111" s="81">
        <f t="shared" si="287"/>
        <v>0.17100000000000001</v>
      </c>
      <c r="BB111" s="82" t="e">
        <f t="shared" si="375"/>
        <v>#REF!</v>
      </c>
      <c r="BC111" s="83">
        <f t="shared" si="288"/>
        <v>0.114</v>
      </c>
      <c r="BD111" s="84">
        <f t="shared" si="289"/>
        <v>5.7000000000000002E-2</v>
      </c>
      <c r="BE111" s="85">
        <f t="shared" si="290"/>
        <v>5.7000000000000002E-2</v>
      </c>
      <c r="BF111" s="86">
        <f t="shared" si="291"/>
        <v>0.114</v>
      </c>
      <c r="BG111" s="87">
        <f t="shared" si="292"/>
        <v>0.17100000000000001</v>
      </c>
      <c r="BH111" s="88"/>
    </row>
    <row r="112" spans="1:60" s="89" customFormat="1" ht="25.15" customHeight="1" x14ac:dyDescent="0.25">
      <c r="A112" s="50" t="s">
        <v>171</v>
      </c>
      <c r="B112" s="51">
        <v>4.8</v>
      </c>
      <c r="C112" s="51">
        <v>0</v>
      </c>
      <c r="D112" s="51">
        <v>0</v>
      </c>
      <c r="E112" s="51">
        <v>0</v>
      </c>
      <c r="F112" s="51">
        <v>0</v>
      </c>
      <c r="G112" s="51">
        <v>0</v>
      </c>
      <c r="H112" s="51">
        <v>0.1</v>
      </c>
      <c r="I112" s="52">
        <f>AJ112</f>
        <v>0</v>
      </c>
      <c r="J112" s="53">
        <f>AK112</f>
        <v>0</v>
      </c>
      <c r="K112" s="52">
        <f>AL112</f>
        <v>0</v>
      </c>
      <c r="L112" s="54">
        <v>0.98</v>
      </c>
      <c r="M112" s="55">
        <f>SUM(B112:L112)</f>
        <v>5.879999999999999</v>
      </c>
      <c r="N112" s="56">
        <v>104</v>
      </c>
      <c r="O112" s="92"/>
      <c r="P112"/>
      <c r="Q112" s="2"/>
      <c r="R112" s="58"/>
      <c r="S112" s="91"/>
      <c r="T112" s="60"/>
      <c r="U112" s="61">
        <v>-7</v>
      </c>
      <c r="V112" s="62" t="e">
        <f t="shared" si="404"/>
        <v>#REF!</v>
      </c>
      <c r="W112" s="61">
        <v>-7</v>
      </c>
      <c r="X112" s="63" t="e">
        <f t="shared" si="405"/>
        <v>#REF!</v>
      </c>
      <c r="Y112" s="61">
        <v>-7</v>
      </c>
      <c r="Z112" s="63" t="e">
        <f t="shared" si="406"/>
        <v>#REF!</v>
      </c>
      <c r="AA112" s="61">
        <v>-7</v>
      </c>
      <c r="AB112" s="63" t="e">
        <f t="shared" si="407"/>
        <v>#REF!</v>
      </c>
      <c r="AC112" s="61">
        <v>-7</v>
      </c>
      <c r="AD112" s="63" t="e">
        <f t="shared" si="408"/>
        <v>#REF!</v>
      </c>
      <c r="AE112" s="61">
        <v>-7</v>
      </c>
      <c r="AF112" s="63" t="e">
        <f t="shared" si="409"/>
        <v>#REF!</v>
      </c>
      <c r="AG112" s="64" t="e">
        <f t="shared" si="279"/>
        <v>#REF!</v>
      </c>
      <c r="AH112" s="61">
        <v>-7</v>
      </c>
      <c r="AI112" s="65" t="e">
        <f t="shared" si="410"/>
        <v>#REF!</v>
      </c>
      <c r="AJ112" s="66">
        <v>0</v>
      </c>
      <c r="AK112" s="67">
        <v>0</v>
      </c>
      <c r="AL112" s="68">
        <v>0</v>
      </c>
      <c r="AM112" s="69">
        <v>0</v>
      </c>
      <c r="AN112" s="70"/>
      <c r="AO112" s="71">
        <f t="shared" si="280"/>
        <v>2.4499999999999993</v>
      </c>
      <c r="AP112" s="72">
        <f t="shared" si="281"/>
        <v>1.7149999999999996</v>
      </c>
      <c r="AQ112" s="73">
        <f t="shared" si="282"/>
        <v>1.3474999999999997</v>
      </c>
      <c r="AR112" s="74" t="e">
        <f t="shared" si="371"/>
        <v>#REF!</v>
      </c>
      <c r="AS112" s="75">
        <f t="shared" si="278"/>
        <v>1.1514999999999997</v>
      </c>
      <c r="AT112" s="76" t="e">
        <f t="shared" si="372"/>
        <v>#REF!</v>
      </c>
      <c r="AU112" s="77">
        <f t="shared" si="283"/>
        <v>1.0044999999999997</v>
      </c>
      <c r="AV112" s="77" t="e">
        <f t="shared" si="373"/>
        <v>#REF!</v>
      </c>
      <c r="AW112" s="78">
        <f t="shared" si="284"/>
        <v>0.80359999999999976</v>
      </c>
      <c r="AX112" s="78" t="e">
        <f t="shared" si="374"/>
        <v>#REF!</v>
      </c>
      <c r="AY112" s="79">
        <f t="shared" si="285"/>
        <v>0.48999999999999988</v>
      </c>
      <c r="AZ112" s="80">
        <f t="shared" si="286"/>
        <v>0.24499999999999994</v>
      </c>
      <c r="BA112" s="81">
        <f t="shared" si="287"/>
        <v>0.14699999999999996</v>
      </c>
      <c r="BB112" s="82" t="e">
        <f t="shared" si="375"/>
        <v>#REF!</v>
      </c>
      <c r="BC112" s="83">
        <f t="shared" si="288"/>
        <v>9.7999999999999976E-2</v>
      </c>
      <c r="BD112" s="84">
        <f t="shared" si="289"/>
        <v>4.8999999999999988E-2</v>
      </c>
      <c r="BE112" s="85">
        <f t="shared" si="290"/>
        <v>4.8999999999999988E-2</v>
      </c>
      <c r="BF112" s="86">
        <f t="shared" si="291"/>
        <v>9.7999999999999976E-2</v>
      </c>
      <c r="BG112" s="87">
        <f t="shared" si="292"/>
        <v>0.14699999999999996</v>
      </c>
      <c r="BH112" s="88"/>
    </row>
    <row r="113" spans="1:60" s="89" customFormat="1" ht="25.15" customHeight="1" x14ac:dyDescent="0.25">
      <c r="A113" s="50" t="s">
        <v>172</v>
      </c>
      <c r="B113" s="51">
        <v>1.6</v>
      </c>
      <c r="C113" s="51">
        <v>0</v>
      </c>
      <c r="D113" s="51">
        <v>0</v>
      </c>
      <c r="E113" s="51">
        <v>0</v>
      </c>
      <c r="F113" s="51">
        <v>0</v>
      </c>
      <c r="G113" s="51">
        <v>3.6</v>
      </c>
      <c r="H113" s="51">
        <v>0.2</v>
      </c>
      <c r="I113" s="52">
        <f>AJ113</f>
        <v>0</v>
      </c>
      <c r="J113" s="53">
        <f>AK113</f>
        <v>0</v>
      </c>
      <c r="K113" s="52">
        <f>AL113</f>
        <v>0</v>
      </c>
      <c r="L113" s="54">
        <f>AM113</f>
        <v>0</v>
      </c>
      <c r="M113" s="55">
        <f>SUM(B113:L113)</f>
        <v>5.4</v>
      </c>
      <c r="N113" s="56">
        <v>105</v>
      </c>
      <c r="O113" s="92"/>
      <c r="P113"/>
      <c r="Q113" s="2"/>
      <c r="R113" s="58"/>
      <c r="S113" s="91"/>
      <c r="T113" s="60"/>
      <c r="U113" s="61">
        <v>-6</v>
      </c>
      <c r="V113" s="62" t="e">
        <f t="shared" si="404"/>
        <v>#REF!</v>
      </c>
      <c r="W113" s="61">
        <v>-6</v>
      </c>
      <c r="X113" s="63" t="e">
        <f t="shared" si="405"/>
        <v>#REF!</v>
      </c>
      <c r="Y113" s="61">
        <v>-6</v>
      </c>
      <c r="Z113" s="63" t="e">
        <f t="shared" si="406"/>
        <v>#REF!</v>
      </c>
      <c r="AA113" s="61">
        <v>-6</v>
      </c>
      <c r="AB113" s="63" t="e">
        <f t="shared" si="407"/>
        <v>#REF!</v>
      </c>
      <c r="AC113" s="61">
        <v>-6</v>
      </c>
      <c r="AD113" s="63" t="e">
        <f t="shared" si="408"/>
        <v>#REF!</v>
      </c>
      <c r="AE113" s="61">
        <v>-6</v>
      </c>
      <c r="AF113" s="63" t="e">
        <f t="shared" si="409"/>
        <v>#REF!</v>
      </c>
      <c r="AG113" s="64" t="e">
        <f t="shared" si="279"/>
        <v>#REF!</v>
      </c>
      <c r="AH113" s="61">
        <v>-6</v>
      </c>
      <c r="AI113" s="65" t="e">
        <f t="shared" si="410"/>
        <v>#REF!</v>
      </c>
      <c r="AJ113" s="66">
        <v>0</v>
      </c>
      <c r="AK113" s="67">
        <v>0</v>
      </c>
      <c r="AL113" s="68">
        <v>0</v>
      </c>
      <c r="AM113" s="69">
        <v>0</v>
      </c>
      <c r="AN113" s="70"/>
      <c r="AO113" s="71">
        <f t="shared" si="280"/>
        <v>2.7</v>
      </c>
      <c r="AP113" s="72">
        <f t="shared" si="281"/>
        <v>1.8900000000000001</v>
      </c>
      <c r="AQ113" s="73">
        <f t="shared" si="282"/>
        <v>1.4850000000000001</v>
      </c>
      <c r="AR113" s="74" t="e">
        <f t="shared" si="371"/>
        <v>#REF!</v>
      </c>
      <c r="AS113" s="75">
        <f t="shared" si="278"/>
        <v>1.2690000000000001</v>
      </c>
      <c r="AT113" s="76" t="e">
        <f t="shared" si="372"/>
        <v>#REF!</v>
      </c>
      <c r="AU113" s="77">
        <f t="shared" si="283"/>
        <v>1.1070000000000002</v>
      </c>
      <c r="AV113" s="77" t="e">
        <f t="shared" si="373"/>
        <v>#REF!</v>
      </c>
      <c r="AW113" s="78">
        <f t="shared" si="284"/>
        <v>0.88560000000000005</v>
      </c>
      <c r="AX113" s="78" t="e">
        <f t="shared" si="374"/>
        <v>#REF!</v>
      </c>
      <c r="AY113" s="79">
        <f t="shared" si="285"/>
        <v>0.54</v>
      </c>
      <c r="AZ113" s="80">
        <f t="shared" si="286"/>
        <v>0.27</v>
      </c>
      <c r="BA113" s="81">
        <f t="shared" si="287"/>
        <v>0.16200000000000003</v>
      </c>
      <c r="BB113" s="82" t="e">
        <f t="shared" si="375"/>
        <v>#REF!</v>
      </c>
      <c r="BC113" s="83">
        <f t="shared" si="288"/>
        <v>0.10800000000000001</v>
      </c>
      <c r="BD113" s="84">
        <f t="shared" si="289"/>
        <v>5.4000000000000006E-2</v>
      </c>
      <c r="BE113" s="85">
        <f t="shared" si="290"/>
        <v>5.4000000000000006E-2</v>
      </c>
      <c r="BF113" s="86">
        <f t="shared" si="291"/>
        <v>0.10800000000000001</v>
      </c>
      <c r="BG113" s="87">
        <f t="shared" si="292"/>
        <v>0.16200000000000003</v>
      </c>
      <c r="BH113" s="88"/>
    </row>
    <row r="114" spans="1:60" s="89" customFormat="1" ht="25.15" customHeight="1" x14ac:dyDescent="0.25">
      <c r="A114" s="50" t="s">
        <v>173</v>
      </c>
      <c r="B114" s="51">
        <v>0</v>
      </c>
      <c r="C114" s="51">
        <v>0</v>
      </c>
      <c r="D114" s="51">
        <v>0</v>
      </c>
      <c r="E114" s="51">
        <v>0</v>
      </c>
      <c r="F114" s="51">
        <v>0</v>
      </c>
      <c r="G114" s="51">
        <v>3.6</v>
      </c>
      <c r="H114" s="51">
        <v>0.9</v>
      </c>
      <c r="I114" s="52">
        <f>AJ114</f>
        <v>0</v>
      </c>
      <c r="J114" s="53">
        <f>AK114</f>
        <v>0</v>
      </c>
      <c r="K114" s="52">
        <f>AL114</f>
        <v>0</v>
      </c>
      <c r="L114" s="54">
        <f>AM114</f>
        <v>0</v>
      </c>
      <c r="M114" s="55">
        <f>SUM(B114:L114)</f>
        <v>4.5</v>
      </c>
      <c r="N114" s="56">
        <v>106</v>
      </c>
      <c r="O114" s="92"/>
      <c r="P114"/>
      <c r="Q114" s="2"/>
      <c r="R114" s="58"/>
      <c r="S114" s="91"/>
      <c r="T114" s="60"/>
      <c r="U114" s="61">
        <v>-5</v>
      </c>
      <c r="V114" s="62" t="e">
        <f t="shared" si="404"/>
        <v>#REF!</v>
      </c>
      <c r="W114" s="61">
        <v>-5</v>
      </c>
      <c r="X114" s="63" t="e">
        <f t="shared" si="405"/>
        <v>#REF!</v>
      </c>
      <c r="Y114" s="61">
        <v>-5</v>
      </c>
      <c r="Z114" s="63" t="e">
        <f t="shared" si="406"/>
        <v>#REF!</v>
      </c>
      <c r="AA114" s="61">
        <v>-5</v>
      </c>
      <c r="AB114" s="63" t="e">
        <f t="shared" si="407"/>
        <v>#REF!</v>
      </c>
      <c r="AC114" s="61">
        <v>-5</v>
      </c>
      <c r="AD114" s="63" t="e">
        <f t="shared" si="408"/>
        <v>#REF!</v>
      </c>
      <c r="AE114" s="61">
        <v>-5</v>
      </c>
      <c r="AF114" s="63" t="e">
        <f t="shared" si="409"/>
        <v>#REF!</v>
      </c>
      <c r="AG114" s="64" t="e">
        <f t="shared" si="279"/>
        <v>#REF!</v>
      </c>
      <c r="AH114" s="61">
        <v>-5</v>
      </c>
      <c r="AI114" s="65" t="e">
        <f t="shared" si="410"/>
        <v>#REF!</v>
      </c>
      <c r="AJ114" s="66">
        <v>0</v>
      </c>
      <c r="AK114" s="67">
        <v>0</v>
      </c>
      <c r="AL114" s="68">
        <v>0</v>
      </c>
      <c r="AM114" s="69">
        <v>0</v>
      </c>
      <c r="AN114" s="70"/>
      <c r="AO114" s="71">
        <f t="shared" si="280"/>
        <v>2.25</v>
      </c>
      <c r="AP114" s="72">
        <f t="shared" si="281"/>
        <v>1.575</v>
      </c>
      <c r="AQ114" s="73">
        <f t="shared" si="282"/>
        <v>1.2375</v>
      </c>
      <c r="AR114" s="74" t="e">
        <f t="shared" si="371"/>
        <v>#REF!</v>
      </c>
      <c r="AS114" s="75">
        <f t="shared" si="278"/>
        <v>1.0574999999999999</v>
      </c>
      <c r="AT114" s="76" t="e">
        <f t="shared" si="372"/>
        <v>#REF!</v>
      </c>
      <c r="AU114" s="77">
        <f t="shared" si="283"/>
        <v>0.92249999999999999</v>
      </c>
      <c r="AV114" s="77" t="e">
        <f t="shared" si="373"/>
        <v>#REF!</v>
      </c>
      <c r="AW114" s="78">
        <f t="shared" si="284"/>
        <v>0.73799999999999988</v>
      </c>
      <c r="AX114" s="78" t="e">
        <f t="shared" si="374"/>
        <v>#REF!</v>
      </c>
      <c r="AY114" s="79">
        <f t="shared" si="285"/>
        <v>0.44999999999999996</v>
      </c>
      <c r="AZ114" s="80">
        <f t="shared" si="286"/>
        <v>0.22499999999999998</v>
      </c>
      <c r="BA114" s="81">
        <f t="shared" si="287"/>
        <v>0.13500000000000001</v>
      </c>
      <c r="BB114" s="82" t="e">
        <f t="shared" si="375"/>
        <v>#REF!</v>
      </c>
      <c r="BC114" s="83">
        <f t="shared" si="288"/>
        <v>0.09</v>
      </c>
      <c r="BD114" s="84">
        <f t="shared" si="289"/>
        <v>4.4999999999999998E-2</v>
      </c>
      <c r="BE114" s="85">
        <f t="shared" si="290"/>
        <v>4.4999999999999998E-2</v>
      </c>
      <c r="BF114" s="86">
        <f t="shared" si="291"/>
        <v>0.09</v>
      </c>
      <c r="BG114" s="87">
        <f t="shared" si="292"/>
        <v>0.13500000000000001</v>
      </c>
      <c r="BH114" s="88"/>
    </row>
    <row r="115" spans="1:60" s="89" customFormat="1" ht="25.15" customHeight="1" x14ac:dyDescent="0.25">
      <c r="A115" s="50" t="s">
        <v>174</v>
      </c>
      <c r="B115" s="51">
        <v>0</v>
      </c>
      <c r="C115" s="51">
        <v>0</v>
      </c>
      <c r="D115" s="51">
        <v>0</v>
      </c>
      <c r="E115" s="51">
        <v>0</v>
      </c>
      <c r="F115" s="51">
        <v>0</v>
      </c>
      <c r="G115" s="51">
        <v>0</v>
      </c>
      <c r="H115" s="51">
        <v>0</v>
      </c>
      <c r="I115" s="52">
        <f>AJ115</f>
        <v>0</v>
      </c>
      <c r="J115" s="53">
        <f>AK115</f>
        <v>0</v>
      </c>
      <c r="K115" s="52">
        <f>AL115</f>
        <v>0</v>
      </c>
      <c r="L115" s="54">
        <f>AM115</f>
        <v>0</v>
      </c>
      <c r="M115" s="55">
        <f>SUM(B115:L115)</f>
        <v>0</v>
      </c>
      <c r="N115" s="56">
        <v>107</v>
      </c>
      <c r="O115" s="92"/>
      <c r="P115"/>
      <c r="Q115" s="2"/>
      <c r="R115" s="58"/>
      <c r="S115" s="91"/>
      <c r="T115" s="60"/>
      <c r="U115" s="61">
        <v>-4</v>
      </c>
      <c r="V115" s="62" t="e">
        <f t="shared" si="404"/>
        <v>#REF!</v>
      </c>
      <c r="W115" s="61">
        <v>-4</v>
      </c>
      <c r="X115" s="63" t="e">
        <f t="shared" si="405"/>
        <v>#REF!</v>
      </c>
      <c r="Y115" s="61">
        <v>-4</v>
      </c>
      <c r="Z115" s="63" t="e">
        <f t="shared" si="406"/>
        <v>#REF!</v>
      </c>
      <c r="AA115" s="61">
        <v>-4</v>
      </c>
      <c r="AB115" s="63" t="e">
        <f t="shared" si="407"/>
        <v>#REF!</v>
      </c>
      <c r="AC115" s="61">
        <v>-4</v>
      </c>
      <c r="AD115" s="63" t="e">
        <f t="shared" si="408"/>
        <v>#REF!</v>
      </c>
      <c r="AE115" s="61">
        <v>-4</v>
      </c>
      <c r="AF115" s="63" t="e">
        <f t="shared" si="409"/>
        <v>#REF!</v>
      </c>
      <c r="AG115" s="64" t="e">
        <f t="shared" si="279"/>
        <v>#REF!</v>
      </c>
      <c r="AH115" s="61">
        <v>-4</v>
      </c>
      <c r="AI115" s="65" t="e">
        <f t="shared" si="410"/>
        <v>#REF!</v>
      </c>
      <c r="AJ115" s="66">
        <v>0</v>
      </c>
      <c r="AK115" s="67">
        <v>0</v>
      </c>
      <c r="AL115" s="68">
        <v>0</v>
      </c>
      <c r="AM115" s="69">
        <v>0</v>
      </c>
      <c r="AN115" s="70"/>
      <c r="AO115" s="71">
        <f t="shared" si="280"/>
        <v>0</v>
      </c>
      <c r="AP115" s="72">
        <f t="shared" si="281"/>
        <v>0</v>
      </c>
      <c r="AQ115" s="73">
        <f t="shared" si="282"/>
        <v>0</v>
      </c>
      <c r="AR115" s="74" t="e">
        <f t="shared" si="371"/>
        <v>#REF!</v>
      </c>
      <c r="AS115" s="75">
        <f t="shared" si="278"/>
        <v>0</v>
      </c>
      <c r="AT115" s="76" t="e">
        <f t="shared" si="372"/>
        <v>#REF!</v>
      </c>
      <c r="AU115" s="77">
        <f t="shared" si="283"/>
        <v>0</v>
      </c>
      <c r="AV115" s="77" t="e">
        <f t="shared" si="373"/>
        <v>#REF!</v>
      </c>
      <c r="AW115" s="78">
        <f t="shared" si="284"/>
        <v>0</v>
      </c>
      <c r="AX115" s="78" t="e">
        <f t="shared" si="374"/>
        <v>#REF!</v>
      </c>
      <c r="AY115" s="79">
        <f t="shared" si="285"/>
        <v>0</v>
      </c>
      <c r="AZ115" s="80">
        <f t="shared" si="286"/>
        <v>0</v>
      </c>
      <c r="BA115" s="81">
        <f t="shared" si="287"/>
        <v>0</v>
      </c>
      <c r="BB115" s="82" t="e">
        <f t="shared" si="375"/>
        <v>#REF!</v>
      </c>
      <c r="BC115" s="83">
        <f t="shared" si="288"/>
        <v>0</v>
      </c>
      <c r="BD115" s="84">
        <f t="shared" si="289"/>
        <v>0</v>
      </c>
      <c r="BE115" s="85">
        <f t="shared" si="290"/>
        <v>0</v>
      </c>
      <c r="BF115" s="86">
        <f t="shared" si="291"/>
        <v>0</v>
      </c>
      <c r="BG115" s="87">
        <f t="shared" si="292"/>
        <v>0</v>
      </c>
      <c r="BH115" s="88"/>
    </row>
    <row r="116" spans="1:60" s="89" customFormat="1" ht="63" customHeight="1" x14ac:dyDescent="0.25">
      <c r="A116" s="109" t="s">
        <v>175</v>
      </c>
      <c r="B116" s="109"/>
      <c r="C116" s="109"/>
      <c r="D116" s="109"/>
      <c r="E116" s="109"/>
      <c r="F116" s="109"/>
      <c r="G116" s="109"/>
      <c r="H116" s="109"/>
      <c r="I116" s="109"/>
      <c r="J116" s="109"/>
      <c r="K116" s="109"/>
      <c r="L116" s="109"/>
      <c r="M116" s="109"/>
      <c r="N116" s="109"/>
      <c r="P116"/>
      <c r="Q116" s="2"/>
      <c r="R116" s="95"/>
      <c r="S116" s="95"/>
      <c r="T116" s="95"/>
      <c r="U116" s="96"/>
      <c r="V116" s="95"/>
      <c r="W116" s="95"/>
      <c r="X116" s="95"/>
      <c r="Y116" s="95"/>
      <c r="Z116" s="95"/>
      <c r="AA116" s="95"/>
      <c r="AB116" s="95"/>
      <c r="AC116" s="95"/>
      <c r="AD116" s="95"/>
      <c r="AE116" s="95"/>
      <c r="AF116" s="95"/>
      <c r="AG116" s="97"/>
      <c r="AH116" s="95"/>
      <c r="AI116" s="95"/>
      <c r="AJ116" s="98"/>
      <c r="AK116" s="98"/>
      <c r="AL116" s="98"/>
      <c r="AM116" s="98"/>
      <c r="AN116" s="98"/>
      <c r="AO116" s="99"/>
      <c r="AP116" s="99"/>
      <c r="AQ116" s="99"/>
      <c r="AR116" s="99"/>
      <c r="AS116" s="99"/>
      <c r="AT116" s="99"/>
      <c r="AU116" s="99"/>
      <c r="AV116" s="99"/>
      <c r="AW116" s="99"/>
      <c r="AX116" s="99"/>
      <c r="AY116" s="99"/>
      <c r="AZ116" s="99"/>
      <c r="BA116" s="99"/>
      <c r="BB116" s="99"/>
      <c r="BC116" s="99"/>
      <c r="BD116" s="99"/>
      <c r="BE116" s="99"/>
      <c r="BF116" s="99"/>
      <c r="BG116" s="99"/>
    </row>
    <row r="117" spans="1:60" s="100" customFormat="1" ht="20.100000000000001" customHeight="1" x14ac:dyDescent="0.25">
      <c r="A117" s="100" t="s">
        <v>176</v>
      </c>
      <c r="M117" s="101"/>
      <c r="N117" s="101"/>
      <c r="O117" s="101"/>
      <c r="P117"/>
      <c r="Q117" s="102"/>
      <c r="R117" s="103"/>
      <c r="S117" s="103"/>
      <c r="T117" s="103"/>
      <c r="U117" s="104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5"/>
      <c r="AH117" s="103"/>
      <c r="AI117" s="103"/>
      <c r="AJ117" s="106"/>
      <c r="AK117" s="106"/>
      <c r="AL117" s="106"/>
      <c r="AM117" s="106"/>
      <c r="AN117" s="106"/>
      <c r="AO117" s="107"/>
      <c r="AP117" s="107"/>
      <c r="AQ117" s="107"/>
      <c r="AR117" s="107"/>
      <c r="AS117" s="107"/>
      <c r="AT117" s="107"/>
      <c r="AU117" s="107"/>
      <c r="AV117" s="107"/>
      <c r="AW117" s="107"/>
      <c r="AX117" s="107"/>
      <c r="AY117" s="107"/>
      <c r="AZ117" s="107"/>
      <c r="BA117" s="107"/>
      <c r="BB117" s="107"/>
      <c r="BC117" s="107"/>
      <c r="BD117" s="107"/>
      <c r="BE117" s="107"/>
      <c r="BF117" s="107"/>
      <c r="BG117" s="107"/>
    </row>
  </sheetData>
  <sortState ref="A9:M115">
    <sortCondition descending="1" ref="M9:M115"/>
  </sortState>
  <mergeCells count="31">
    <mergeCell ref="AU1:AV1"/>
    <mergeCell ref="A1:N1"/>
    <mergeCell ref="AO1:AO4"/>
    <mergeCell ref="AP1:AP4"/>
    <mergeCell ref="AQ1:AR1"/>
    <mergeCell ref="AS1:AT1"/>
    <mergeCell ref="BE1:BG2"/>
    <mergeCell ref="BE3:BE4"/>
    <mergeCell ref="BF3:BF4"/>
    <mergeCell ref="BG3:BG4"/>
    <mergeCell ref="A5:A8"/>
    <mergeCell ref="B5:G5"/>
    <mergeCell ref="M5:M8"/>
    <mergeCell ref="N5:N8"/>
    <mergeCell ref="AG5:AG8"/>
    <mergeCell ref="B6:G6"/>
    <mergeCell ref="AW1:AX1"/>
    <mergeCell ref="AY1:AY4"/>
    <mergeCell ref="AZ1:AZ4"/>
    <mergeCell ref="BA1:BA4"/>
    <mergeCell ref="BC1:BC4"/>
    <mergeCell ref="BD1:BD4"/>
    <mergeCell ref="Q9:Q15"/>
    <mergeCell ref="A116:N116"/>
    <mergeCell ref="H6:H8"/>
    <mergeCell ref="I6:I8"/>
    <mergeCell ref="J6:J8"/>
    <mergeCell ref="K6:K8"/>
    <mergeCell ref="L6:L8"/>
    <mergeCell ref="B7:F7"/>
    <mergeCell ref="G7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GLAVNI</dc:creator>
  <cp:lastModifiedBy>GLAVNI</cp:lastModifiedBy>
  <dcterms:created xsi:type="dcterms:W3CDTF">2022-06-27T10:36:37Z</dcterms:created>
  <dcterms:modified xsi:type="dcterms:W3CDTF">2022-06-28T12:12:49Z</dcterms:modified>
</cp:coreProperties>
</file>